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50"/>
  </bookViews>
  <sheets>
    <sheet name="申込書" sheetId="1" r:id="rId1"/>
    <sheet name="記載例" sheetId="4" r:id="rId2"/>
    <sheet name="研修講座情報" sheetId="3" state="hidden" r:id="rId3"/>
  </sheets>
  <externalReferences>
    <externalReference r:id="rId4"/>
    <externalReference r:id="rId5"/>
  </externalReferences>
  <definedNames>
    <definedName name="_xlnm._FilterDatabase" localSheetId="2" hidden="1">研修講座情報!$A$4:$S$50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localSheetId="2" hidden="1">#REF!</definedName>
    <definedName name="_Sort" hidden="1">#REF!</definedName>
    <definedName name="\K" localSheetId="2">#REF!</definedName>
    <definedName name="\K">#REF!</definedName>
    <definedName name="\L" localSheetId="2">#REF!</definedName>
    <definedName name="\L">#REF!</definedName>
    <definedName name="a" localSheetId="2">#REF!</definedName>
    <definedName name="a">#REF!</definedName>
    <definedName name="b" localSheetId="2">#REF!</definedName>
    <definedName name="b">#REF!</definedName>
    <definedName name="check" localSheetId="2">#REF!</definedName>
    <definedName name="check">#REF!</definedName>
    <definedName name="ｍ" localSheetId="2">#REF!</definedName>
    <definedName name="ｍ">#REF!</definedName>
    <definedName name="ｎ" localSheetId="2">#REF!</definedName>
    <definedName name="ｎ">#REF!</definedName>
    <definedName name="ｐ" localSheetId="2">#REF!</definedName>
    <definedName name="ｐ">#REF!</definedName>
    <definedName name="_xlnm.Print_Area" localSheetId="1">記載例!$A$1:$V$24</definedName>
    <definedName name="_xlnm.Print_Area" localSheetId="2">研修講座情報!$A$1:$P$50</definedName>
    <definedName name="_xlnm.Print_Area" localSheetId="0">申込書!$A$1:$V$29</definedName>
    <definedName name="_xlnm.Print_Titles" localSheetId="0">申込書!$6:$7</definedName>
    <definedName name="QUERY_FOR_QUERY_FOR_TSY0042" localSheetId="1">#REF!</definedName>
    <definedName name="QUERY_FOR_QUERY_FOR_TSY0042" localSheetId="2">#REF!</definedName>
    <definedName name="QUERY_FOR_QUERY_FOR_TSY0042">#REF!</definedName>
    <definedName name="QUERY_FOR_QUERY_FOR_TSY0085" localSheetId="2">#REF!</definedName>
    <definedName name="QUERY_FOR_QUERY_FOR_TSY0085">#REF!</definedName>
    <definedName name="QUERY_FOR_QUERY_FOR_TSY0094" localSheetId="2">#REF!</definedName>
    <definedName name="QUERY_FOR_QUERY_FOR_TSY0094">#REF!</definedName>
    <definedName name="ｓ" localSheetId="2">#REF!</definedName>
    <definedName name="ｓ">#REF!</definedName>
    <definedName name="ｖ" localSheetId="2">#REF!</definedName>
    <definedName name="ｖ">#REF!</definedName>
    <definedName name="ｘ" localSheetId="2">#REF!</definedName>
    <definedName name="ｘ">#REF!</definedName>
    <definedName name="あ" localSheetId="2">#REF!</definedName>
    <definedName name="あ">#REF!</definedName>
    <definedName name="ああ" localSheetId="2">#REF!</definedName>
    <definedName name="ああ">#REF!</definedName>
    <definedName name="お" localSheetId="2">#REF!</definedName>
    <definedName name="お">#REF!</definedName>
    <definedName name="か" localSheetId="2">#REF!</definedName>
    <definedName name="か">#REF!</definedName>
    <definedName name="すずき" localSheetId="2">#REF!</definedName>
    <definedName name="すずき">#REF!</definedName>
    <definedName name="その1" localSheetId="2">#REF!</definedName>
    <definedName name="その1">#REF!</definedName>
    <definedName name="何か" localSheetId="2">#REF!</definedName>
    <definedName name="何か">#REF!</definedName>
    <definedName name="共通仮設費">'[1]２２型'!$I$41</definedName>
    <definedName name="共通算定表" localSheetId="1">#REF!</definedName>
    <definedName name="共通算定表" localSheetId="2">#REF!</definedName>
    <definedName name="共通算定表">#REF!</definedName>
    <definedName name="教頭" localSheetId="2">#REF!</definedName>
    <definedName name="教頭">#REF!</definedName>
    <definedName name="業者" localSheetId="2">#REF!</definedName>
    <definedName name="業者">#REF!</definedName>
    <definedName name="業者一覧" localSheetId="2">#REF!</definedName>
    <definedName name="業者一覧">#REF!</definedName>
    <definedName name="空知１日">[2]一覧!$AF$2</definedName>
    <definedName name="空知２日">[2]一覧!$AF$3</definedName>
    <definedName name="空知３日">[2]一覧!$AF$4</definedName>
    <definedName name="釧路１日">[2]一覧!$AN$2</definedName>
    <definedName name="釧路２日">[2]一覧!$AN$3</definedName>
    <definedName name="釧路３日">[2]一覧!$AN$4</definedName>
    <definedName name="後○日">[2]一覧!$C$417</definedName>
    <definedName name="後◎日">[2]一覧!$C$423</definedName>
    <definedName name="後●日">[2]一覧!$C$429</definedName>
    <definedName name="後①日">[2]一覧!$C$297</definedName>
    <definedName name="後②日">[2]一覧!$C$303</definedName>
    <definedName name="後③日">[2]一覧!$C$309</definedName>
    <definedName name="後④日">[2]一覧!$C$315</definedName>
    <definedName name="後⑤日">[2]一覧!$C$321</definedName>
    <definedName name="後⑥日">[2]一覧!$C$327</definedName>
    <definedName name="後⑦日">[2]一覧!$C$333</definedName>
    <definedName name="後⑧日">[2]一覧!$C$339</definedName>
    <definedName name="後⑨日">[2]一覧!$C$345</definedName>
    <definedName name="後⑩日">[2]一覧!$C$351</definedName>
    <definedName name="後⑪日">[2]一覧!$C$357</definedName>
    <definedName name="後⑫日">[2]一覧!$C$363</definedName>
    <definedName name="後⑬日">[2]一覧!$C$369</definedName>
    <definedName name="後⑭日">[2]一覧!$C$375</definedName>
    <definedName name="後⑮日">[2]一覧!$C$381</definedName>
    <definedName name="後⑯日">[2]一覧!$C$387</definedName>
    <definedName name="後⑰日">[2]一覧!$C$393</definedName>
    <definedName name="後⑱日">[2]一覧!$C$399</definedName>
    <definedName name="後⑲日">[2]一覧!$C$405</definedName>
    <definedName name="後⑳日">[2]一覧!$C$411</definedName>
    <definedName name="後志１日">[2]一覧!$AE$2</definedName>
    <definedName name="後志２日">[2]一覧!$AE$3</definedName>
    <definedName name="後志３日">[2]一覧!$AE$4</definedName>
    <definedName name="校長" localSheetId="1">#REF!</definedName>
    <definedName name="校長" localSheetId="2">#REF!</definedName>
    <definedName name="校長">#REF!</definedName>
    <definedName name="講座_番号" localSheetId="2">#REF!</definedName>
    <definedName name="講座_番号">#REF!</definedName>
    <definedName name="根室１日">[2]一覧!$AO$2</definedName>
    <definedName name="根室２日">[2]一覧!$AO$3</definedName>
    <definedName name="根室３日">[2]一覧!$AO$4</definedName>
    <definedName name="札幌１日">[2]一覧!$AP$2</definedName>
    <definedName name="札幌２日">[2]一覧!$AP$3</definedName>
    <definedName name="札幌３日">[2]一覧!$AP$4</definedName>
    <definedName name="受講申込者" localSheetId="1">#REF!</definedName>
    <definedName name="受講申込者" localSheetId="2">#REF!</definedName>
    <definedName name="受講申込者">#REF!</definedName>
    <definedName name="宗谷１日">[2]一覧!$AI$2</definedName>
    <definedName name="宗谷２日">[2]一覧!$AI$3</definedName>
    <definedName name="宗谷３日">[2]一覧!$AI$4</definedName>
    <definedName name="十勝１日">[2]一覧!$AM$2</definedName>
    <definedName name="十勝２日">[2]一覧!$AM$3</definedName>
    <definedName name="十勝３日">[2]一覧!$AM$4</definedName>
    <definedName name="上川１日">[2]一覧!$AG$2</definedName>
    <definedName name="上川２日">[2]一覧!$AG$3</definedName>
    <definedName name="上川３日">[2]一覧!$AG$4</definedName>
    <definedName name="石狩１日">[2]一覧!$AB$2</definedName>
    <definedName name="石狩２日">[2]一覧!$AB$3</definedName>
    <definedName name="石狩３日">[2]一覧!$AB$4</definedName>
    <definedName name="前○日">[2]一覧!$C$129</definedName>
    <definedName name="前◎日">[2]一覧!$C$135</definedName>
    <definedName name="前●日">[2]一覧!$C$141</definedName>
    <definedName name="前②日">[2]一覧!$C$15</definedName>
    <definedName name="前③日">[2]一覧!$C$21</definedName>
    <definedName name="前④日">[2]一覧!$C$27</definedName>
    <definedName name="前⑤日">[2]一覧!$C$33</definedName>
    <definedName name="前⑥日">[2]一覧!$C$39</definedName>
    <definedName name="前⑦日">[2]一覧!$C$45</definedName>
    <definedName name="前⑧日">[2]一覧!$C$51</definedName>
    <definedName name="前⑨日">[2]一覧!$C$57</definedName>
    <definedName name="前⑩日">[2]一覧!$C$63</definedName>
    <definedName name="前⑪日">[2]一覧!$C$69</definedName>
    <definedName name="前⑫日">[2]一覧!$C$75</definedName>
    <definedName name="前⑬日">[2]一覧!$C$81</definedName>
    <definedName name="前⑭日">[2]一覧!$C$87</definedName>
    <definedName name="前⑮日">[2]一覧!$C$93</definedName>
    <definedName name="前⑯日">[2]一覧!$C$99</definedName>
    <definedName name="前⑰日">[2]一覧!$C$105</definedName>
    <definedName name="前⑱日">[2]一覧!$C$111</definedName>
    <definedName name="前⑲日">[2]一覧!$C$117</definedName>
    <definedName name="前⑳日">[2]一覧!$C$123</definedName>
    <definedName name="続①日">[2]一覧!$C$441</definedName>
    <definedName name="続②日">[2]一覧!$C$447</definedName>
    <definedName name="続③日">[2]一覧!$C$453</definedName>
    <definedName name="胆振１日">[2]一覧!$AK$2</definedName>
    <definedName name="胆振２日">[2]一覧!$AK$3</definedName>
    <definedName name="胆振３日">[2]一覧!$AK$4</definedName>
    <definedName name="中○日">[2]一覧!$C$273</definedName>
    <definedName name="中◎日">[2]一覧!$C$279</definedName>
    <definedName name="中●日">[2]一覧!$C$285</definedName>
    <definedName name="中①日">[2]一覧!$C$153</definedName>
    <definedName name="中②日">[2]一覧!$C$159</definedName>
    <definedName name="中③日">[2]一覧!$C$165</definedName>
    <definedName name="中④日">[2]一覧!$C$171</definedName>
    <definedName name="中⑤日">[2]一覧!$C$177</definedName>
    <definedName name="中⑥日">[2]一覧!$C$183</definedName>
    <definedName name="中⑦日">[2]一覧!$C$189</definedName>
    <definedName name="中⑧日">[2]一覧!$C$195</definedName>
    <definedName name="中⑨日">[2]一覧!$C$201</definedName>
    <definedName name="中⑩日">[2]一覧!$C$207</definedName>
    <definedName name="中⑪日">[2]一覧!$C$213</definedName>
    <definedName name="中⑫日">[2]一覧!$C$219</definedName>
    <definedName name="中⑬日">[2]一覧!$C$225</definedName>
    <definedName name="中⑭日">[2]一覧!$C$231</definedName>
    <definedName name="中⑮日">[2]一覧!$C$237</definedName>
    <definedName name="中⑯日">[2]一覧!$C$243</definedName>
    <definedName name="中⑰日">[2]一覧!$C$249</definedName>
    <definedName name="中⑱日">[2]一覧!$C$255</definedName>
    <definedName name="中⑲日">[2]一覧!$C$261</definedName>
    <definedName name="中⑳日">[2]一覧!$C$267</definedName>
    <definedName name="渡島１日">[2]一覧!$AC$2</definedName>
    <definedName name="渡島２日">[2]一覧!$AC$3</definedName>
    <definedName name="渡島３日">[2]一覧!$AC$4</definedName>
    <definedName name="日高１日">[2]一覧!$AL$2</definedName>
    <definedName name="日高２日">[2]一覧!$AL$3</definedName>
    <definedName name="日高３日">[2]一覧!$AL$4</definedName>
    <definedName name="年齢" localSheetId="1">#REF!</definedName>
    <definedName name="年齢" localSheetId="2">#REF!</definedName>
    <definedName name="年齢">#REF!</definedName>
    <definedName name="網走１日">[2]一覧!$AJ$2</definedName>
    <definedName name="網走２日">[2]一覧!$AJ$3</definedName>
    <definedName name="網走３日">[2]一覧!$AJ$4</definedName>
    <definedName name="留萌１日">[2]一覧!$AH$2</definedName>
    <definedName name="留萌２日">[2]一覧!$AH$3</definedName>
    <definedName name="留萌３日">[2]一覧!$AH$4</definedName>
    <definedName name="令和" localSheetId="1">#REF!</definedName>
    <definedName name="令和" localSheetId="2">#REF!</definedName>
    <definedName name="令和">#REF!</definedName>
    <definedName name="檜山１日">[2]一覧!$AD$2</definedName>
    <definedName name="檜山２日">[2]一覧!$AD$3</definedName>
    <definedName name="檜山３日">[2]一覧!$AD$4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Z53" i="1" l="1"/>
  <c r="Y53" i="1"/>
  <c r="X53" i="1"/>
  <c r="Z52" i="1"/>
  <c r="Y52" i="1"/>
  <c r="X52" i="1"/>
  <c r="Z51" i="1"/>
  <c r="Y51" i="1"/>
  <c r="X51" i="1"/>
  <c r="Z50" i="1"/>
  <c r="Y50" i="1"/>
  <c r="X50" i="1"/>
  <c r="Z49" i="1"/>
  <c r="Y49" i="1"/>
  <c r="X49" i="1"/>
  <c r="Z48" i="1"/>
  <c r="Y48" i="1"/>
  <c r="X48" i="1"/>
  <c r="Z47" i="1"/>
  <c r="Y47" i="1"/>
  <c r="X47" i="1"/>
  <c r="Z46" i="1"/>
  <c r="Y46" i="1"/>
  <c r="X46" i="1"/>
  <c r="Z45" i="1"/>
  <c r="Y45" i="1"/>
  <c r="X45" i="1"/>
  <c r="Z44" i="1"/>
  <c r="Y44" i="1"/>
  <c r="X44" i="1"/>
  <c r="Z43" i="1"/>
  <c r="Y43" i="1"/>
  <c r="X43" i="1"/>
  <c r="Z42" i="1"/>
  <c r="Y42" i="1"/>
  <c r="X42" i="1"/>
  <c r="Z41" i="1"/>
  <c r="Y41" i="1"/>
  <c r="X41" i="1"/>
  <c r="Z40" i="1"/>
  <c r="Y40" i="1"/>
  <c r="X40" i="1"/>
  <c r="Z39" i="1"/>
  <c r="Y39" i="1"/>
  <c r="X39" i="1"/>
  <c r="Z38" i="1"/>
  <c r="Y38" i="1"/>
  <c r="X38" i="1"/>
  <c r="Z37" i="1"/>
  <c r="Y37" i="1"/>
  <c r="X37" i="1"/>
  <c r="Z36" i="1"/>
  <c r="Y36" i="1"/>
  <c r="X36" i="1"/>
  <c r="Z35" i="1"/>
  <c r="Y35" i="1"/>
  <c r="X35" i="1"/>
  <c r="Z34" i="1"/>
  <c r="Y34" i="1"/>
  <c r="X34" i="1"/>
  <c r="Z33" i="1"/>
  <c r="Y33" i="1"/>
  <c r="X33" i="1"/>
  <c r="R9" i="1"/>
  <c r="R8" i="1"/>
  <c r="X22" i="1"/>
  <c r="X10" i="1" l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Y22" i="1"/>
  <c r="Z22" i="1"/>
  <c r="X23" i="1"/>
  <c r="Y23" i="1"/>
  <c r="Z23" i="1"/>
  <c r="X24" i="1"/>
  <c r="Y24" i="1"/>
  <c r="Z24" i="1"/>
  <c r="X25" i="1"/>
  <c r="Y25" i="1"/>
  <c r="Z25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9" i="1"/>
  <c r="Y9" i="1"/>
  <c r="Z9" i="1"/>
  <c r="Z8" i="1"/>
  <c r="Y8" i="1"/>
  <c r="X8" i="1"/>
  <c r="Q8" i="1"/>
  <c r="Q9" i="1" l="1"/>
  <c r="P9" i="1"/>
  <c r="P8" i="1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</calcChain>
</file>

<file path=xl/sharedStrings.xml><?xml version="1.0" encoding="utf-8"?>
<sst xmlns="http://schemas.openxmlformats.org/spreadsheetml/2006/main" count="420" uniqueCount="266">
  <si>
    <t>備考</t>
    <rPh sb="0" eb="2">
      <t>ビコウ</t>
    </rPh>
    <phoneticPr fontId="4"/>
  </si>
  <si>
    <t>学校設置者名</t>
    <rPh sb="0" eb="2">
      <t>ガッコウ</t>
    </rPh>
    <rPh sb="2" eb="4">
      <t>セッチ</t>
    </rPh>
    <rPh sb="4" eb="5">
      <t>シャ</t>
    </rPh>
    <rPh sb="5" eb="6">
      <t>メイ</t>
    </rPh>
    <phoneticPr fontId="4"/>
  </si>
  <si>
    <t>学校名</t>
    <rPh sb="0" eb="3">
      <t>ガッコウメイ</t>
    </rPh>
    <phoneticPr fontId="4"/>
  </si>
  <si>
    <t>職名</t>
    <rPh sb="0" eb="1">
      <t>ショク</t>
    </rPh>
    <rPh sb="1" eb="2">
      <t>メイ</t>
    </rPh>
    <phoneticPr fontId="4"/>
  </si>
  <si>
    <t>職員番号</t>
    <rPh sb="0" eb="2">
      <t>ショクイン</t>
    </rPh>
    <rPh sb="2" eb="4">
      <t>バンゴウ</t>
    </rPh>
    <phoneticPr fontId="9"/>
  </si>
  <si>
    <t>氏　名</t>
    <rPh sb="0" eb="1">
      <t>ふり</t>
    </rPh>
    <rPh sb="2" eb="3">
      <t>がな</t>
    </rPh>
    <phoneticPr fontId="6" type="Hiragana" alignment="distributed"/>
  </si>
  <si>
    <t>ふりがな</t>
  </si>
  <si>
    <t>年齢</t>
    <rPh sb="0" eb="2">
      <t>ねんれい</t>
    </rPh>
    <phoneticPr fontId="4" type="Hiragana" alignment="distributed"/>
  </si>
  <si>
    <t>経験
年数</t>
    <rPh sb="0" eb="2">
      <t>けいけん</t>
    </rPh>
    <rPh sb="3" eb="5">
      <t>ねんすう</t>
    </rPh>
    <phoneticPr fontId="6" type="Hiragana"/>
  </si>
  <si>
    <t>所属校
電話番号</t>
    <rPh sb="0" eb="2">
      <t>しょぞく</t>
    </rPh>
    <rPh sb="2" eb="3">
      <t>こう</t>
    </rPh>
    <rPh sb="4" eb="6">
      <t>でんわ</t>
    </rPh>
    <rPh sb="6" eb="8">
      <t>ばんごう</t>
    </rPh>
    <phoneticPr fontId="6" type="Hiragana"/>
  </si>
  <si>
    <t>所属校代表
メールアドレス</t>
    <rPh sb="0" eb="2">
      <t>しょぞく</t>
    </rPh>
    <rPh sb="2" eb="3">
      <t>こう</t>
    </rPh>
    <rPh sb="3" eb="5">
      <t>だいひょう</t>
    </rPh>
    <phoneticPr fontId="6" type="Hiragana"/>
  </si>
  <si>
    <t>受講のきっかけ</t>
    <rPh sb="0" eb="2">
      <t>じゅこう</t>
    </rPh>
    <phoneticPr fontId="6" type="Hiragana"/>
  </si>
  <si>
    <t>講座
番号</t>
    <rPh sb="0" eb="2">
      <t>こうざ</t>
    </rPh>
    <rPh sb="3" eb="5">
      <t>ばんごう</t>
    </rPh>
    <phoneticPr fontId="6" type="Hiragana"/>
  </si>
  <si>
    <r>
      <t>研修講座名</t>
    </r>
    <r>
      <rPr>
        <sz val="11"/>
        <color rgb="FFFF0000"/>
        <rFont val="ＭＳ ゴシック"/>
        <family val="3"/>
        <charset val="128"/>
      </rPr>
      <t>*</t>
    </r>
    <rPh sb="0" eb="2">
      <t>けんしゅう</t>
    </rPh>
    <rPh sb="2" eb="4">
      <t>こうざ</t>
    </rPh>
    <rPh sb="4" eb="5">
      <t>めい</t>
    </rPh>
    <phoneticPr fontId="6" type="Hiragana"/>
  </si>
  <si>
    <r>
      <t>日程</t>
    </r>
    <r>
      <rPr>
        <sz val="11"/>
        <color rgb="FFFF0000"/>
        <rFont val="ＭＳ ゴシック"/>
        <family val="3"/>
        <charset val="128"/>
      </rPr>
      <t>*</t>
    </r>
    <rPh sb="0" eb="2">
      <t>にってい</t>
    </rPh>
    <phoneticPr fontId="6" type="Hiragana"/>
  </si>
  <si>
    <t>旅　費
所要額</t>
    <rPh sb="0" eb="1">
      <t>たび</t>
    </rPh>
    <rPh sb="2" eb="3">
      <t>ひ</t>
    </rPh>
    <rPh sb="4" eb="7">
      <t>しょようがく</t>
    </rPh>
    <phoneticPr fontId="6" type="Hiragana"/>
  </si>
  <si>
    <t>校種</t>
    <rPh sb="0" eb="2">
      <t>こうしゅ</t>
    </rPh>
    <phoneticPr fontId="6" type="Hiragana"/>
  </si>
  <si>
    <t>管内</t>
    <rPh sb="0" eb="2">
      <t>かんない</t>
    </rPh>
    <phoneticPr fontId="6" type="Hiragana"/>
  </si>
  <si>
    <t>01小</t>
    <rPh sb="2" eb="3">
      <t>ショウ</t>
    </rPh>
    <phoneticPr fontId="8"/>
  </si>
  <si>
    <t>研修講座情報一覧</t>
    <rPh sb="0" eb="2">
      <t>ケンシュウ</t>
    </rPh>
    <rPh sb="2" eb="4">
      <t>コウザ</t>
    </rPh>
    <rPh sb="4" eb="6">
      <t>ジョウホウ</t>
    </rPh>
    <rPh sb="6" eb="8">
      <t>イチラン</t>
    </rPh>
    <phoneticPr fontId="8"/>
  </si>
  <si>
    <t>番号</t>
    <rPh sb="0" eb="2">
      <t>バンゴウ</t>
    </rPh>
    <phoneticPr fontId="5"/>
  </si>
  <si>
    <t>研修講座名</t>
    <rPh sb="0" eb="2">
      <t>けんしゅう</t>
    </rPh>
    <rPh sb="2" eb="5">
      <t>こうざめい</t>
    </rPh>
    <phoneticPr fontId="4" type="Hiragana" alignment="distributed"/>
  </si>
  <si>
    <t>略称</t>
    <rPh sb="0" eb="2">
      <t>リャクショウ</t>
    </rPh>
    <phoneticPr fontId="11"/>
  </si>
  <si>
    <t>日程</t>
    <rPh sb="0" eb="2">
      <t>にってい</t>
    </rPh>
    <phoneticPr fontId="4" type="Hiragana" alignment="distributed"/>
  </si>
  <si>
    <t>定員</t>
    <rPh sb="0" eb="2">
      <t>テイイン</t>
    </rPh>
    <phoneticPr fontId="12"/>
  </si>
  <si>
    <t>小</t>
    <rPh sb="0" eb="1">
      <t>しょう</t>
    </rPh>
    <phoneticPr fontId="4" type="Hiragana" alignment="distributed"/>
  </si>
  <si>
    <t>中</t>
    <rPh sb="0" eb="1">
      <t>ちゅう</t>
    </rPh>
    <phoneticPr fontId="4" type="Hiragana" alignment="distributed"/>
  </si>
  <si>
    <t>高</t>
    <rPh sb="0" eb="1">
      <t>こう</t>
    </rPh>
    <phoneticPr fontId="4" type="Hiragana" alignment="distributed"/>
  </si>
  <si>
    <t>特</t>
    <rPh sb="0" eb="1">
      <t>とく</t>
    </rPh>
    <phoneticPr fontId="4" type="Hiragana" alignment="distributed"/>
  </si>
  <si>
    <t>合計</t>
    <rPh sb="0" eb="2">
      <t>ゴウケイ</t>
    </rPh>
    <phoneticPr fontId="8"/>
  </si>
  <si>
    <t>01小</t>
    <rPh sb="2" eb="3">
      <t>しょう</t>
    </rPh>
    <phoneticPr fontId="4" type="Hiragana" alignment="distributed"/>
  </si>
  <si>
    <t>02義(前期)</t>
    <rPh sb="2" eb="3">
      <t>ヨシ</t>
    </rPh>
    <rPh sb="4" eb="6">
      <t>ゼンキ</t>
    </rPh>
    <phoneticPr fontId="11"/>
  </si>
  <si>
    <t>03中</t>
    <rPh sb="2" eb="3">
      <t>ちゅう</t>
    </rPh>
    <phoneticPr fontId="4" type="Hiragana" alignment="distributed"/>
  </si>
  <si>
    <t>04義(後期)</t>
    <rPh sb="2" eb="3">
      <t>ヨシ</t>
    </rPh>
    <rPh sb="4" eb="6">
      <t>コウキ</t>
    </rPh>
    <phoneticPr fontId="11"/>
  </si>
  <si>
    <t>05高</t>
    <rPh sb="2" eb="3">
      <t>こう</t>
    </rPh>
    <phoneticPr fontId="4" type="Hiragana" alignment="distributed"/>
  </si>
  <si>
    <t>06特</t>
    <rPh sb="2" eb="3">
      <t>とく</t>
    </rPh>
    <phoneticPr fontId="4" type="Hiragana" alignment="distributed"/>
  </si>
  <si>
    <t>学校経営</t>
    <rPh sb="0" eb="2">
      <t>ガッコウ</t>
    </rPh>
    <rPh sb="2" eb="4">
      <t>ケイエイ</t>
    </rPh>
    <phoneticPr fontId="11"/>
  </si>
  <si>
    <t>資質能力</t>
    <rPh sb="0" eb="2">
      <t>シシツ</t>
    </rPh>
    <rPh sb="2" eb="4">
      <t>ノウリョク</t>
    </rPh>
    <phoneticPr fontId="11"/>
  </si>
  <si>
    <t>働き方</t>
    <rPh sb="0" eb="1">
      <t>ハタラ</t>
    </rPh>
    <rPh sb="2" eb="3">
      <t>カタ</t>
    </rPh>
    <phoneticPr fontId="11"/>
  </si>
  <si>
    <t>ＤＸ</t>
  </si>
  <si>
    <t>集団形成</t>
    <rPh sb="0" eb="2">
      <t>シュウダン</t>
    </rPh>
    <rPh sb="2" eb="4">
      <t>ケイセイ</t>
    </rPh>
    <phoneticPr fontId="11"/>
  </si>
  <si>
    <t>人材育成</t>
    <rPh sb="0" eb="2">
      <t>ジンザイ</t>
    </rPh>
    <rPh sb="2" eb="4">
      <t>イクセイ</t>
    </rPh>
    <phoneticPr fontId="11"/>
  </si>
  <si>
    <t>校内研修</t>
    <rPh sb="0" eb="2">
      <t>コウナイ</t>
    </rPh>
    <rPh sb="2" eb="4">
      <t>ケンシュウ</t>
    </rPh>
    <phoneticPr fontId="11"/>
  </si>
  <si>
    <t>指導工夫</t>
    <rPh sb="0" eb="2">
      <t>シドウ</t>
    </rPh>
    <rPh sb="2" eb="4">
      <t>クフウ</t>
    </rPh>
    <phoneticPr fontId="11"/>
  </si>
  <si>
    <t>高教科(国)</t>
    <rPh sb="0" eb="1">
      <t>コウ</t>
    </rPh>
    <rPh sb="1" eb="3">
      <t>キョウカ</t>
    </rPh>
    <rPh sb="4" eb="5">
      <t>コク</t>
    </rPh>
    <phoneticPr fontId="11"/>
  </si>
  <si>
    <t>高教科(地歴公)</t>
    <rPh sb="0" eb="1">
      <t>コウ</t>
    </rPh>
    <rPh sb="1" eb="3">
      <t>キョウカ</t>
    </rPh>
    <rPh sb="4" eb="6">
      <t>チレキ</t>
    </rPh>
    <rPh sb="6" eb="7">
      <t>コウ</t>
    </rPh>
    <phoneticPr fontId="11"/>
  </si>
  <si>
    <t>12-3</t>
  </si>
  <si>
    <t>高教科(数)</t>
    <rPh sb="0" eb="1">
      <t>コウ</t>
    </rPh>
    <rPh sb="1" eb="3">
      <t>キョウカ</t>
    </rPh>
    <rPh sb="4" eb="5">
      <t>スウ</t>
    </rPh>
    <phoneticPr fontId="11"/>
  </si>
  <si>
    <t>12-4</t>
  </si>
  <si>
    <t>高教科(理)</t>
    <rPh sb="0" eb="1">
      <t>コウ</t>
    </rPh>
    <rPh sb="1" eb="3">
      <t>キョウカ</t>
    </rPh>
    <rPh sb="4" eb="5">
      <t>リ</t>
    </rPh>
    <phoneticPr fontId="11"/>
  </si>
  <si>
    <t>12-5</t>
  </si>
  <si>
    <t>高教科(英)</t>
    <rPh sb="0" eb="1">
      <t>コウ</t>
    </rPh>
    <rPh sb="1" eb="3">
      <t>キョウカ</t>
    </rPh>
    <rPh sb="4" eb="5">
      <t>エイ</t>
    </rPh>
    <phoneticPr fontId="11"/>
  </si>
  <si>
    <t>中教科(国)</t>
    <rPh sb="0" eb="1">
      <t>チュウ</t>
    </rPh>
    <rPh sb="1" eb="3">
      <t>キョウカ</t>
    </rPh>
    <rPh sb="4" eb="5">
      <t>コク</t>
    </rPh>
    <phoneticPr fontId="11"/>
  </si>
  <si>
    <t>中教科(社)</t>
    <rPh sb="0" eb="1">
      <t>チュウ</t>
    </rPh>
    <rPh sb="1" eb="3">
      <t>キョウカ</t>
    </rPh>
    <rPh sb="4" eb="5">
      <t>シャ</t>
    </rPh>
    <phoneticPr fontId="11"/>
  </si>
  <si>
    <t>中教科(数)</t>
    <rPh sb="0" eb="1">
      <t>チュウ</t>
    </rPh>
    <rPh sb="1" eb="3">
      <t>キョウカ</t>
    </rPh>
    <rPh sb="4" eb="5">
      <t>スウ</t>
    </rPh>
    <phoneticPr fontId="11"/>
  </si>
  <si>
    <t>中教科(理)</t>
    <rPh sb="0" eb="1">
      <t>チュウ</t>
    </rPh>
    <rPh sb="1" eb="3">
      <t>キョウカ</t>
    </rPh>
    <rPh sb="4" eb="5">
      <t>リ</t>
    </rPh>
    <phoneticPr fontId="11"/>
  </si>
  <si>
    <t>中教科(英)</t>
    <rPh sb="0" eb="1">
      <t>チュウ</t>
    </rPh>
    <rPh sb="1" eb="3">
      <t>キョウカ</t>
    </rPh>
    <rPh sb="4" eb="5">
      <t>エイ</t>
    </rPh>
    <phoneticPr fontId="11"/>
  </si>
  <si>
    <t>国レベル</t>
  </si>
  <si>
    <t>社レベル</t>
    <rPh sb="0" eb="1">
      <t>シャ</t>
    </rPh>
    <phoneticPr fontId="11"/>
  </si>
  <si>
    <t>数レベル</t>
    <rPh sb="0" eb="1">
      <t>スウ</t>
    </rPh>
    <phoneticPr fontId="11"/>
  </si>
  <si>
    <t>理レベル</t>
    <rPh sb="0" eb="1">
      <t>リ</t>
    </rPh>
    <phoneticPr fontId="11"/>
  </si>
  <si>
    <t>英レベル</t>
    <rPh sb="0" eb="1">
      <t>エイ</t>
    </rPh>
    <phoneticPr fontId="11"/>
  </si>
  <si>
    <t>授業力ブラッシュアップ研修（小学校国語）</t>
    <rPh sb="0" eb="3">
      <t>ジュギョウリョク</t>
    </rPh>
    <rPh sb="11" eb="13">
      <t>ケンシュウ</t>
    </rPh>
    <rPh sb="14" eb="15">
      <t>ショウ</t>
    </rPh>
    <rPh sb="15" eb="17">
      <t>ガッコウ</t>
    </rPh>
    <rPh sb="17" eb="19">
      <t>コクゴ</t>
    </rPh>
    <phoneticPr fontId="15"/>
  </si>
  <si>
    <t>授業力(国)</t>
    <rPh sb="0" eb="3">
      <t>ジュギョウリョク</t>
    </rPh>
    <rPh sb="4" eb="5">
      <t>コク</t>
    </rPh>
    <phoneticPr fontId="11"/>
  </si>
  <si>
    <t>授業力ブラッシュアップ研修（小学校算数）</t>
    <rPh sb="0" eb="3">
      <t>ジュギョウリョク</t>
    </rPh>
    <rPh sb="11" eb="13">
      <t>ケンシュウ</t>
    </rPh>
    <rPh sb="14" eb="15">
      <t>ショウ</t>
    </rPh>
    <rPh sb="15" eb="17">
      <t>ガッコウ</t>
    </rPh>
    <rPh sb="17" eb="19">
      <t>サンスウ</t>
    </rPh>
    <phoneticPr fontId="15"/>
  </si>
  <si>
    <t>授業力(算)</t>
    <rPh sb="0" eb="3">
      <t>ジュギョウリョク</t>
    </rPh>
    <rPh sb="4" eb="5">
      <t>サン</t>
    </rPh>
    <phoneticPr fontId="11"/>
  </si>
  <si>
    <t>授業力ブラッシュアップ研修（小学校理科）</t>
    <rPh sb="0" eb="3">
      <t>ジュギョウリョク</t>
    </rPh>
    <rPh sb="11" eb="13">
      <t>ケンシュウ</t>
    </rPh>
    <rPh sb="14" eb="15">
      <t>ショウ</t>
    </rPh>
    <rPh sb="15" eb="17">
      <t>ガッコウ</t>
    </rPh>
    <rPh sb="17" eb="19">
      <t>リカ</t>
    </rPh>
    <phoneticPr fontId="15"/>
  </si>
  <si>
    <t>授業力(理)</t>
    <rPh sb="0" eb="3">
      <t>ジュギョウリョク</t>
    </rPh>
    <rPh sb="4" eb="5">
      <t>リ</t>
    </rPh>
    <phoneticPr fontId="11"/>
  </si>
  <si>
    <t>授業力ブラッシュアップ研修（小学校英語）</t>
    <rPh sb="0" eb="3">
      <t>ジュギョウリョク</t>
    </rPh>
    <rPh sb="11" eb="13">
      <t>ケンシュウ</t>
    </rPh>
    <rPh sb="14" eb="15">
      <t>ショウ</t>
    </rPh>
    <rPh sb="15" eb="17">
      <t>ガッコウ</t>
    </rPh>
    <rPh sb="17" eb="19">
      <t>エイゴ</t>
    </rPh>
    <phoneticPr fontId="15"/>
  </si>
  <si>
    <t>授業力(英)</t>
    <rPh sb="0" eb="3">
      <t>ジュギョウリョク</t>
    </rPh>
    <rPh sb="4" eb="5">
      <t>エイ</t>
    </rPh>
    <phoneticPr fontId="11"/>
  </si>
  <si>
    <t>技術基礎</t>
    <rPh sb="0" eb="2">
      <t>ギジュツ</t>
    </rPh>
    <rPh sb="2" eb="4">
      <t>キソ</t>
    </rPh>
    <phoneticPr fontId="11"/>
  </si>
  <si>
    <t>技術充実</t>
    <rPh sb="0" eb="2">
      <t>ギジュツ</t>
    </rPh>
    <rPh sb="2" eb="4">
      <t>ジュウジツ</t>
    </rPh>
    <phoneticPr fontId="11"/>
  </si>
  <si>
    <t>技術応用</t>
    <rPh sb="0" eb="2">
      <t>ギジュツ</t>
    </rPh>
    <rPh sb="2" eb="4">
      <t>オウヨウ</t>
    </rPh>
    <phoneticPr fontId="11"/>
  </si>
  <si>
    <t>STEAM探究研修（高等学校）</t>
    <rPh sb="5" eb="7">
      <t>タンキュウ</t>
    </rPh>
    <rPh sb="7" eb="9">
      <t>ケンシュウ</t>
    </rPh>
    <phoneticPr fontId="15"/>
  </si>
  <si>
    <t>STEAM</t>
  </si>
  <si>
    <t>起業家</t>
    <rPh sb="0" eb="3">
      <t>キギョウカ</t>
    </rPh>
    <phoneticPr fontId="11"/>
  </si>
  <si>
    <t>工業</t>
    <rPh sb="0" eb="2">
      <t>コウギョウ</t>
    </rPh>
    <phoneticPr fontId="11"/>
  </si>
  <si>
    <t>商業</t>
    <rPh sb="0" eb="2">
      <t>ショウギョウ</t>
    </rPh>
    <phoneticPr fontId="11"/>
  </si>
  <si>
    <t>いじめ</t>
  </si>
  <si>
    <t>不登校</t>
    <rPh sb="0" eb="3">
      <t>フトウコウ</t>
    </rPh>
    <phoneticPr fontId="11"/>
  </si>
  <si>
    <t>自殺予防</t>
    <rPh sb="0" eb="2">
      <t>ジサツ</t>
    </rPh>
    <rPh sb="2" eb="4">
      <t>ヨボウ</t>
    </rPh>
    <phoneticPr fontId="11"/>
  </si>
  <si>
    <t>ミドル</t>
  </si>
  <si>
    <t>へき小</t>
    <rPh sb="2" eb="3">
      <t>ショウ</t>
    </rPh>
    <phoneticPr fontId="11"/>
  </si>
  <si>
    <t>薬品取扱い研修（小・中・高等学校）</t>
  </si>
  <si>
    <t>薬品</t>
    <rPh sb="0" eb="2">
      <t>ヤクヒン</t>
    </rPh>
    <phoneticPr fontId="11"/>
  </si>
  <si>
    <t>薬品基礎</t>
    <rPh sb="0" eb="2">
      <t>ヤクヒン</t>
    </rPh>
    <rPh sb="2" eb="4">
      <t>キソ</t>
    </rPh>
    <phoneticPr fontId="11"/>
  </si>
  <si>
    <t>学級経営</t>
    <rPh sb="0" eb="2">
      <t>ガッキュウ</t>
    </rPh>
    <rPh sb="2" eb="4">
      <t>ケイエイ</t>
    </rPh>
    <phoneticPr fontId="11"/>
  </si>
  <si>
    <t>選択事項</t>
    <rPh sb="0" eb="2">
      <t>せんたく</t>
    </rPh>
    <rPh sb="2" eb="4">
      <t>じこう</t>
    </rPh>
    <phoneticPr fontId="6" type="Hiragana"/>
  </si>
  <si>
    <t>全て入力してください。</t>
    <phoneticPr fontId="8"/>
  </si>
  <si>
    <t>必要に応じて入力してください</t>
    <rPh sb="0" eb="2">
      <t>ひつよう</t>
    </rPh>
    <rPh sb="3" eb="4">
      <t>おう</t>
    </rPh>
    <rPh sb="6" eb="8">
      <t>にゅうりょく</t>
    </rPh>
    <phoneticPr fontId="6" type="Hiragana"/>
  </si>
  <si>
    <t>選択</t>
    <rPh sb="0" eb="2">
      <t>センタク</t>
    </rPh>
    <phoneticPr fontId="8"/>
  </si>
  <si>
    <r>
      <t>自家用車
ナンバー</t>
    </r>
    <r>
      <rPr>
        <sz val="8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（公用使用の場合）</t>
    </r>
    <rPh sb="0" eb="4">
      <t>じかようしゃ</t>
    </rPh>
    <rPh sb="11" eb="15">
      <t>こうようしよう</t>
    </rPh>
    <rPh sb="16" eb="18">
      <t>ばあい</t>
    </rPh>
    <phoneticPr fontId="6" type="Hiragana"/>
  </si>
  <si>
    <t>教育局名</t>
    <rPh sb="0" eb="3">
      <t>キョウイクキョク</t>
    </rPh>
    <rPh sb="3" eb="4">
      <t>メイ</t>
    </rPh>
    <phoneticPr fontId="8"/>
  </si>
  <si>
    <t>令和７年度（2025年度）北海道立教育研究所研修講座　受講申込書</t>
    <rPh sb="0" eb="2">
      <t>レイワ</t>
    </rPh>
    <rPh sb="3" eb="5">
      <t>ネンド</t>
    </rPh>
    <rPh sb="10" eb="12">
      <t>ネンド</t>
    </rPh>
    <rPh sb="13" eb="15">
      <t>ホッカイ</t>
    </rPh>
    <rPh sb="15" eb="22">
      <t>ドウリツキョウイクケンキュウジョ</t>
    </rPh>
    <rPh sb="22" eb="24">
      <t>ケンシュウ</t>
    </rPh>
    <rPh sb="24" eb="26">
      <t>コウザ</t>
    </rPh>
    <rPh sb="27" eb="29">
      <t>ジュコウ</t>
    </rPh>
    <rPh sb="29" eb="31">
      <t>モウシコ</t>
    </rPh>
    <rPh sb="31" eb="32">
      <t>ショ</t>
    </rPh>
    <phoneticPr fontId="8"/>
  </si>
  <si>
    <t>※市町村立高等学校（全日制課程）、札幌市立学校及び私立学校
　については旅費の措置がありませんので御留意ください。</t>
    <phoneticPr fontId="8"/>
  </si>
  <si>
    <t>危機管理</t>
    <rPh sb="0" eb="2">
      <t>キキ</t>
    </rPh>
    <rPh sb="2" eb="4">
      <t>カンリ</t>
    </rPh>
    <phoneticPr fontId="11"/>
  </si>
  <si>
    <t>学校危機</t>
    <rPh sb="0" eb="2">
      <t>ガッコウ</t>
    </rPh>
    <rPh sb="2" eb="4">
      <t>キキ</t>
    </rPh>
    <phoneticPr fontId="11"/>
  </si>
  <si>
    <t>11-1</t>
    <phoneticPr fontId="11"/>
  </si>
  <si>
    <t>11-2</t>
  </si>
  <si>
    <t>11-3</t>
  </si>
  <si>
    <t>11-4</t>
  </si>
  <si>
    <t>11-5</t>
  </si>
  <si>
    <t>12-1</t>
    <phoneticPr fontId="11"/>
  </si>
  <si>
    <t>12-2</t>
  </si>
  <si>
    <t>中学校国語レベルアップ研修</t>
    <rPh sb="0" eb="3">
      <t>チュウガッコウ</t>
    </rPh>
    <rPh sb="3" eb="5">
      <t>コクゴ</t>
    </rPh>
    <rPh sb="11" eb="13">
      <t>ケンシュウ</t>
    </rPh>
    <phoneticPr fontId="15"/>
  </si>
  <si>
    <t>中学校社会レベルアップ研修</t>
    <rPh sb="0" eb="3">
      <t>チュウガッコウ</t>
    </rPh>
    <rPh sb="3" eb="5">
      <t>シャカイ</t>
    </rPh>
    <rPh sb="11" eb="13">
      <t>ケンシュウ</t>
    </rPh>
    <phoneticPr fontId="15"/>
  </si>
  <si>
    <t>中学校数学レベルアップ研修</t>
    <rPh sb="0" eb="3">
      <t>チュウガッコウ</t>
    </rPh>
    <rPh sb="3" eb="5">
      <t>スウガク</t>
    </rPh>
    <rPh sb="11" eb="13">
      <t>ケンシュウ</t>
    </rPh>
    <phoneticPr fontId="15"/>
  </si>
  <si>
    <t>中学校理科レベルアップ研修</t>
    <rPh sb="3" eb="5">
      <t>リカ</t>
    </rPh>
    <phoneticPr fontId="15"/>
  </si>
  <si>
    <t>中学校英語レベルアップ研修</t>
    <rPh sb="0" eb="3">
      <t>チュウガッコウ</t>
    </rPh>
    <rPh sb="3" eb="5">
      <t>エイゴ</t>
    </rPh>
    <rPh sb="11" eb="13">
      <t>ケンシュウ</t>
    </rPh>
    <phoneticPr fontId="15"/>
  </si>
  <si>
    <t>22-1</t>
    <phoneticPr fontId="11"/>
  </si>
  <si>
    <t>22-2</t>
  </si>
  <si>
    <t>22-3</t>
  </si>
  <si>
    <t>34-1</t>
    <phoneticPr fontId="11"/>
  </si>
  <si>
    <t>日本語指導が必要な子どもへの支援の在り方①</t>
    <rPh sb="0" eb="3">
      <t>ニホンゴ</t>
    </rPh>
    <rPh sb="3" eb="5">
      <t>シドウ</t>
    </rPh>
    <rPh sb="6" eb="8">
      <t>ヒツヨウ</t>
    </rPh>
    <rPh sb="9" eb="10">
      <t>コ</t>
    </rPh>
    <rPh sb="14" eb="16">
      <t>シエン</t>
    </rPh>
    <rPh sb="17" eb="18">
      <t>ア</t>
    </rPh>
    <rPh sb="19" eb="20">
      <t>カタ</t>
    </rPh>
    <phoneticPr fontId="11"/>
  </si>
  <si>
    <t>日本語①</t>
    <rPh sb="0" eb="3">
      <t>ニホンゴ</t>
    </rPh>
    <phoneticPr fontId="11"/>
  </si>
  <si>
    <t>34-2</t>
  </si>
  <si>
    <t>日本語指導が必要な子どもへの支援の在り方②</t>
    <rPh sb="0" eb="3">
      <t>ニホンゴ</t>
    </rPh>
    <rPh sb="3" eb="5">
      <t>シドウ</t>
    </rPh>
    <rPh sb="6" eb="8">
      <t>ヒツヨウ</t>
    </rPh>
    <rPh sb="9" eb="10">
      <t>コ</t>
    </rPh>
    <rPh sb="14" eb="16">
      <t>シエン</t>
    </rPh>
    <rPh sb="17" eb="18">
      <t>ア</t>
    </rPh>
    <rPh sb="19" eb="20">
      <t>カタ</t>
    </rPh>
    <phoneticPr fontId="11"/>
  </si>
  <si>
    <t>日本語②</t>
    <rPh sb="0" eb="3">
      <t>ニホンゴ</t>
    </rPh>
    <phoneticPr fontId="11"/>
  </si>
  <si>
    <t>選択事項</t>
    <rPh sb="0" eb="2">
      <t>センタク</t>
    </rPh>
    <rPh sb="2" eb="4">
      <t>ジコウ</t>
    </rPh>
    <phoneticPr fontId="8"/>
  </si>
  <si>
    <t>備考</t>
    <rPh sb="0" eb="2">
      <t>ビコウ</t>
    </rPh>
    <phoneticPr fontId="8"/>
  </si>
  <si>
    <t>01空知</t>
  </si>
  <si>
    <t>02石狩</t>
  </si>
  <si>
    <t>03後志</t>
  </si>
  <si>
    <t>04胆振</t>
  </si>
  <si>
    <t>05日高</t>
  </si>
  <si>
    <t>06渡島</t>
  </si>
  <si>
    <t>07檜山</t>
  </si>
  <si>
    <t>08上川</t>
  </si>
  <si>
    <t>09留萌</t>
  </si>
  <si>
    <t>10宗谷</t>
  </si>
  <si>
    <t>11オホーツク</t>
  </si>
  <si>
    <t>12十勝</t>
  </si>
  <si>
    <t>13釧路</t>
  </si>
  <si>
    <t>14根室</t>
  </si>
  <si>
    <t>15札幌市</t>
    <rPh sb="2" eb="5">
      <t>サッポロシ</t>
    </rPh>
    <phoneticPr fontId="8"/>
  </si>
  <si>
    <t>16その他</t>
    <rPh sb="4" eb="5">
      <t>タ</t>
    </rPh>
    <phoneticPr fontId="8"/>
  </si>
  <si>
    <t>03中</t>
    <rPh sb="2" eb="3">
      <t>チュウ</t>
    </rPh>
    <phoneticPr fontId="8"/>
  </si>
  <si>
    <t>05高</t>
    <rPh sb="2" eb="3">
      <t>コウ</t>
    </rPh>
    <phoneticPr fontId="8"/>
  </si>
  <si>
    <t>06特</t>
    <rPh sb="2" eb="3">
      <t>トク</t>
    </rPh>
    <phoneticPr fontId="8"/>
  </si>
  <si>
    <t>04義(後期)</t>
    <rPh sb="2" eb="3">
      <t>ギ</t>
    </rPh>
    <rPh sb="4" eb="6">
      <t>コウキ</t>
    </rPh>
    <phoneticPr fontId="8"/>
  </si>
  <si>
    <t>02義(前期)</t>
    <rPh sb="2" eb="3">
      <t>ギ</t>
    </rPh>
    <rPh sb="4" eb="6">
      <t>ゼンキ</t>
    </rPh>
    <phoneticPr fontId="8"/>
  </si>
  <si>
    <t>選択</t>
    <rPh sb="0" eb="2">
      <t>センタク</t>
    </rPh>
    <phoneticPr fontId="8"/>
  </si>
  <si>
    <t>旅費所要額・自家用車</t>
    <rPh sb="0" eb="2">
      <t>リョヒ</t>
    </rPh>
    <rPh sb="2" eb="5">
      <t>ショヨウガク</t>
    </rPh>
    <rPh sb="6" eb="10">
      <t>ジカヨウシャ</t>
    </rPh>
    <phoneticPr fontId="8"/>
  </si>
  <si>
    <t>旅費</t>
    <rPh sb="0" eb="2">
      <t>リョヒ</t>
    </rPh>
    <phoneticPr fontId="8"/>
  </si>
  <si>
    <t>×</t>
    <phoneticPr fontId="8"/>
  </si>
  <si>
    <t>選択事項</t>
    <rPh sb="0" eb="2">
      <t>センタク</t>
    </rPh>
    <rPh sb="2" eb="4">
      <t>ジコウ</t>
    </rPh>
    <phoneticPr fontId="8"/>
  </si>
  <si>
    <t>選択事項（内容）</t>
    <rPh sb="0" eb="2">
      <t>センタク</t>
    </rPh>
    <rPh sb="2" eb="4">
      <t>ジコウ</t>
    </rPh>
    <rPh sb="5" eb="7">
      <t>ナイヨウ</t>
    </rPh>
    <phoneticPr fontId="8"/>
  </si>
  <si>
    <t>生物</t>
    <rPh sb="0" eb="2">
      <t>セイブツ</t>
    </rPh>
    <phoneticPr fontId="8"/>
  </si>
  <si>
    <t>期限付教諭</t>
    <rPh sb="0" eb="2">
      <t>キゲン</t>
    </rPh>
    <rPh sb="2" eb="3">
      <t>ツ</t>
    </rPh>
    <rPh sb="3" eb="5">
      <t>キョウユ</t>
    </rPh>
    <phoneticPr fontId="8"/>
  </si>
  <si>
    <r>
      <t xml:space="preserve">学校管理職研修１
</t>
    </r>
    <r>
      <rPr>
        <sz val="8"/>
        <color theme="1"/>
        <rFont val="ＭＳ ゴシック"/>
        <family val="3"/>
        <charset val="128"/>
      </rPr>
      <t>～学校経営におけるアセスメントとファシリテーション～</t>
    </r>
    <rPh sb="0" eb="2">
      <t>ガッコウ</t>
    </rPh>
    <rPh sb="2" eb="5">
      <t>カンリショク</t>
    </rPh>
    <rPh sb="5" eb="7">
      <t>ケンシュウ</t>
    </rPh>
    <phoneticPr fontId="11"/>
  </si>
  <si>
    <r>
      <t>学校管理職研修２</t>
    </r>
    <r>
      <rPr>
        <sz val="8"/>
        <color theme="1"/>
        <rFont val="ＭＳ ゴシック"/>
        <family val="3"/>
        <charset val="128"/>
      </rPr>
      <t xml:space="preserve">
～これからの時代に求められる管理職の資質能力～</t>
    </r>
    <rPh sb="15" eb="17">
      <t>ジダイ</t>
    </rPh>
    <rPh sb="18" eb="19">
      <t>モト</t>
    </rPh>
    <rPh sb="23" eb="25">
      <t>カンリ</t>
    </rPh>
    <rPh sb="25" eb="26">
      <t>ショク</t>
    </rPh>
    <rPh sb="27" eb="29">
      <t>シシツ</t>
    </rPh>
    <rPh sb="29" eb="31">
      <t>ノウリョク</t>
    </rPh>
    <phoneticPr fontId="11"/>
  </si>
  <si>
    <r>
      <t>学校管理職研修３</t>
    </r>
    <r>
      <rPr>
        <sz val="8"/>
        <color theme="1"/>
        <rFont val="ＭＳ ゴシック"/>
        <family val="3"/>
        <charset val="128"/>
      </rPr>
      <t xml:space="preserve">
～校務DXの推進による学校における働き方改革の実現～</t>
    </r>
    <phoneticPr fontId="11"/>
  </si>
  <si>
    <r>
      <t>学校管理職研修４</t>
    </r>
    <r>
      <rPr>
        <sz val="8"/>
        <color theme="1"/>
        <rFont val="ＭＳ ゴシック"/>
        <family val="3"/>
        <charset val="128"/>
      </rPr>
      <t xml:space="preserve">
～子どもの学びや教職員を支える学校ＤＸの推進～</t>
    </r>
    <rPh sb="2" eb="5">
      <t>カンリショク</t>
    </rPh>
    <rPh sb="10" eb="11">
      <t>コ</t>
    </rPh>
    <rPh sb="14" eb="15">
      <t>マナ</t>
    </rPh>
    <rPh sb="17" eb="20">
      <t>キョウショクイン</t>
    </rPh>
    <rPh sb="21" eb="22">
      <t>ササ</t>
    </rPh>
    <rPh sb="24" eb="26">
      <t>ガッコウ</t>
    </rPh>
    <rPh sb="29" eb="31">
      <t>スイシン</t>
    </rPh>
    <phoneticPr fontId="11"/>
  </si>
  <si>
    <t>①7/23～8/26　オンデマンド型研修
②9/10　遠隔型研修</t>
    <rPh sb="17" eb="20">
      <t>ガタケンシュウ</t>
    </rPh>
    <phoneticPr fontId="10"/>
  </si>
  <si>
    <r>
      <t>学校管理職研修５</t>
    </r>
    <r>
      <rPr>
        <sz val="8"/>
        <color theme="1"/>
        <rFont val="ＭＳ ゴシック"/>
        <family val="3"/>
        <charset val="128"/>
      </rPr>
      <t xml:space="preserve">
～安全な学校づくりのための危機管理体制の在り方～</t>
    </r>
    <rPh sb="0" eb="2">
      <t>ガッコウ</t>
    </rPh>
    <rPh sb="2" eb="5">
      <t>カンリショク</t>
    </rPh>
    <rPh sb="5" eb="7">
      <t>ケンシュウ</t>
    </rPh>
    <phoneticPr fontId="11"/>
  </si>
  <si>
    <t>①6/4～7/1　オンデマンド型研修
②7/15　遠隔型研修</t>
    <phoneticPr fontId="10"/>
  </si>
  <si>
    <r>
      <t>学校管理職研修６</t>
    </r>
    <r>
      <rPr>
        <sz val="8"/>
        <color theme="1"/>
        <rFont val="ＭＳ ゴシック"/>
        <family val="3"/>
        <charset val="128"/>
      </rPr>
      <t xml:space="preserve">
～学校危機における管理職のマネジメント～</t>
    </r>
    <rPh sb="0" eb="2">
      <t>ガッコウ</t>
    </rPh>
    <rPh sb="2" eb="5">
      <t>カンリショク</t>
    </rPh>
    <rPh sb="5" eb="7">
      <t>ケンシュウ</t>
    </rPh>
    <phoneticPr fontId="11"/>
  </si>
  <si>
    <r>
      <t>学校管理職研修７</t>
    </r>
    <r>
      <rPr>
        <sz val="8"/>
        <color theme="1"/>
        <rFont val="ＭＳ ゴシック"/>
        <family val="3"/>
        <charset val="128"/>
      </rPr>
      <t xml:space="preserve">
～質の高い教職員集団の形成に向けて～</t>
    </r>
    <rPh sb="0" eb="2">
      <t>ガッコウ</t>
    </rPh>
    <rPh sb="2" eb="5">
      <t>カンリショク</t>
    </rPh>
    <rPh sb="5" eb="7">
      <t>ケンシュウ</t>
    </rPh>
    <rPh sb="10" eb="11">
      <t>シツ</t>
    </rPh>
    <rPh sb="12" eb="13">
      <t>タカ</t>
    </rPh>
    <rPh sb="14" eb="17">
      <t>キョウショクイン</t>
    </rPh>
    <rPh sb="17" eb="19">
      <t>シュウダン</t>
    </rPh>
    <rPh sb="20" eb="22">
      <t>ケイセイ</t>
    </rPh>
    <rPh sb="23" eb="24">
      <t>ム</t>
    </rPh>
    <phoneticPr fontId="11"/>
  </si>
  <si>
    <t>①9/9～10/9　オンデマンド型研修
②10/22　遠隔型研修</t>
    <phoneticPr fontId="10"/>
  </si>
  <si>
    <r>
      <t>学校管理職研修８</t>
    </r>
    <r>
      <rPr>
        <sz val="8"/>
        <color theme="1"/>
        <rFont val="ＭＳ ゴシック"/>
        <family val="3"/>
        <charset val="128"/>
      </rPr>
      <t xml:space="preserve">
～学校全体の教育力の向上につなげる人材育成の在り方～</t>
    </r>
    <phoneticPr fontId="11"/>
  </si>
  <si>
    <t>①8/7～9/18　オンデマンド型研修
②10/3　遠隔型研修</t>
    <phoneticPr fontId="10"/>
  </si>
  <si>
    <r>
      <t>学校管理職研修９</t>
    </r>
    <r>
      <rPr>
        <sz val="8"/>
        <color theme="1"/>
        <rFont val="ＭＳ ゴシック"/>
        <family val="3"/>
        <charset val="128"/>
      </rPr>
      <t xml:space="preserve">
～研修観の転換によるこれからの校内研修～</t>
    </r>
    <rPh sb="10" eb="12">
      <t>ケンシュウ</t>
    </rPh>
    <rPh sb="12" eb="13">
      <t>カン</t>
    </rPh>
    <rPh sb="14" eb="16">
      <t>テンカン</t>
    </rPh>
    <rPh sb="24" eb="26">
      <t>コウナイ</t>
    </rPh>
    <rPh sb="26" eb="28">
      <t>ケンシュウ</t>
    </rPh>
    <phoneticPr fontId="11"/>
  </si>
  <si>
    <t>①8/26～9/25　オンデマンド型研修
②10/9　遠隔型研修</t>
    <phoneticPr fontId="11"/>
  </si>
  <si>
    <r>
      <t>学校管理職研修10</t>
    </r>
    <r>
      <rPr>
        <sz val="8"/>
        <color theme="1"/>
        <rFont val="ＭＳ ゴシック"/>
        <family val="3"/>
        <charset val="128"/>
      </rPr>
      <t xml:space="preserve">
～プロアクティブな生徒指導の創意工夫に向けて～</t>
    </r>
    <phoneticPr fontId="11"/>
  </si>
  <si>
    <t>①9/30～11/7　オンデマンド型研修
②11/21　遠隔型研修</t>
    <phoneticPr fontId="11"/>
  </si>
  <si>
    <r>
      <t>教科研修（高校　国語）</t>
    </r>
    <r>
      <rPr>
        <sz val="8"/>
        <color theme="1"/>
        <rFont val="ＭＳ ゴシック"/>
        <family val="3"/>
        <charset val="128"/>
      </rPr>
      <t xml:space="preserve">
～「個別最適な学び」と「協働的な学び」の一体的な充実～</t>
    </r>
    <phoneticPr fontId="11"/>
  </si>
  <si>
    <t>①7/11　遠隔型研修Ⅰ
②11/14　遠隔型研修Ⅱ</t>
    <phoneticPr fontId="11"/>
  </si>
  <si>
    <r>
      <t>教科研修（高校　地理歴史・公民）</t>
    </r>
    <r>
      <rPr>
        <sz val="8"/>
        <color theme="1"/>
        <rFont val="ＭＳ ゴシック"/>
        <family val="3"/>
        <charset val="128"/>
      </rPr>
      <t xml:space="preserve">
～「個別最適な学び」と「協働的な学び」の一体的な充実～</t>
    </r>
    <rPh sb="8" eb="10">
      <t>チリ</t>
    </rPh>
    <rPh sb="10" eb="12">
      <t>レキシ</t>
    </rPh>
    <rPh sb="13" eb="15">
      <t>コウミン</t>
    </rPh>
    <phoneticPr fontId="11"/>
  </si>
  <si>
    <t>①7/10　遠隔型研修Ⅰ
②11/13　遠隔型研修Ⅱ</t>
    <phoneticPr fontId="11"/>
  </si>
  <si>
    <r>
      <t>教科研修（高校　数学）</t>
    </r>
    <r>
      <rPr>
        <sz val="8"/>
        <color theme="1"/>
        <rFont val="ＭＳ ゴシック"/>
        <family val="3"/>
        <charset val="128"/>
      </rPr>
      <t xml:space="preserve">
～「個別最適な学び」と「協働的な学び」の一体的な充実～</t>
    </r>
    <rPh sb="8" eb="10">
      <t>スウガク</t>
    </rPh>
    <phoneticPr fontId="11"/>
  </si>
  <si>
    <t>①7/9　遠隔型研修Ⅰ
②11/12　遠隔型研修Ⅱ</t>
    <phoneticPr fontId="11"/>
  </si>
  <si>
    <r>
      <t>教科研修（高校　理科）</t>
    </r>
    <r>
      <rPr>
        <sz val="8"/>
        <color theme="1"/>
        <rFont val="ＭＳ ゴシック"/>
        <family val="3"/>
        <charset val="128"/>
      </rPr>
      <t xml:space="preserve">
～「個別最適な学び」と「協働的な学び」の一体的な充実～</t>
    </r>
    <phoneticPr fontId="11"/>
  </si>
  <si>
    <r>
      <t>教科研修（高校　英語）</t>
    </r>
    <r>
      <rPr>
        <sz val="8"/>
        <color theme="1"/>
        <rFont val="ＭＳ ゴシック"/>
        <family val="3"/>
        <charset val="128"/>
      </rPr>
      <t xml:space="preserve">
～「個別最適な学び」と「協働的な学び」の一体的な充実～</t>
    </r>
    <rPh sb="8" eb="10">
      <t>エイゴ</t>
    </rPh>
    <phoneticPr fontId="11"/>
  </si>
  <si>
    <t>①7/8　遠隔型研修Ⅰ
②11/11　遠隔型研修Ⅱ</t>
    <phoneticPr fontId="11"/>
  </si>
  <si>
    <r>
      <t>教科指導力向上研修（中学校　国語）</t>
    </r>
    <r>
      <rPr>
        <sz val="8"/>
        <color theme="1"/>
        <rFont val="ＭＳ ゴシック"/>
        <family val="3"/>
        <charset val="128"/>
      </rPr>
      <t xml:space="preserve">
～高校入試問題等を教材とした授業改善の推進～</t>
    </r>
    <phoneticPr fontId="11"/>
  </si>
  <si>
    <t>①8/29～9/4　オンデマンド型研修
②9/5　遠隔型研修</t>
    <phoneticPr fontId="11"/>
  </si>
  <si>
    <r>
      <t>教科指導力向上研修（中学校　社会）</t>
    </r>
    <r>
      <rPr>
        <sz val="8"/>
        <color theme="1"/>
        <rFont val="ＭＳ ゴシック"/>
        <family val="3"/>
        <charset val="128"/>
      </rPr>
      <t xml:space="preserve">
～高校入試問題等を教材とした授業改善の推進～</t>
    </r>
    <rPh sb="14" eb="16">
      <t>シャカイ</t>
    </rPh>
    <phoneticPr fontId="11"/>
  </si>
  <si>
    <t>①8/29～9/4　オンデマンド型研修
②9/9　遠隔型研修</t>
    <phoneticPr fontId="11"/>
  </si>
  <si>
    <r>
      <t>教科指導力向上研修（中学校　数学）</t>
    </r>
    <r>
      <rPr>
        <sz val="8"/>
        <color theme="1"/>
        <rFont val="ＭＳ ゴシック"/>
        <family val="3"/>
        <charset val="128"/>
      </rPr>
      <t xml:space="preserve">
～高校入試問題等を教材とした授業改善の推進～</t>
    </r>
    <rPh sb="14" eb="16">
      <t>スウガク</t>
    </rPh>
    <phoneticPr fontId="11"/>
  </si>
  <si>
    <r>
      <t>教科指導力向上研修（中学校　理科）</t>
    </r>
    <r>
      <rPr>
        <sz val="8"/>
        <color theme="1"/>
        <rFont val="ＭＳ ゴシック"/>
        <family val="3"/>
        <charset val="128"/>
      </rPr>
      <t xml:space="preserve">
～高校入試問題等を教材とした授業改善の推進～</t>
    </r>
    <rPh sb="14" eb="16">
      <t>リカ</t>
    </rPh>
    <phoneticPr fontId="11"/>
  </si>
  <si>
    <r>
      <t>教科指導力向上研修（中学校　英語）</t>
    </r>
    <r>
      <rPr>
        <sz val="8"/>
        <color theme="1"/>
        <rFont val="ＭＳ ゴシック"/>
        <family val="3"/>
        <charset val="128"/>
      </rPr>
      <t xml:space="preserve">
～高校入試問題等を教材とした授業改善の推進～</t>
    </r>
    <rPh sb="14" eb="16">
      <t>エイゴ</t>
    </rPh>
    <phoneticPr fontId="11"/>
  </si>
  <si>
    <t>①8/29～9/4　オンデマンド型研修
②9/12　遠隔型研修</t>
    <phoneticPr fontId="11"/>
  </si>
  <si>
    <t>①8/18　遠隔型研修</t>
    <phoneticPr fontId="11"/>
  </si>
  <si>
    <t>①8/19　遠隔型研修</t>
    <phoneticPr fontId="11"/>
  </si>
  <si>
    <r>
      <t>中学校技術分野　基礎研修講座</t>
    </r>
    <r>
      <rPr>
        <sz val="8"/>
        <color theme="1"/>
        <rFont val="ＭＳ ゴシック"/>
        <family val="3"/>
        <charset val="128"/>
      </rPr>
      <t xml:space="preserve">
～ここから始める「技術分野の授業づくり」～</t>
    </r>
    <rPh sb="0" eb="3">
      <t>チュウガッコウ</t>
    </rPh>
    <rPh sb="3" eb="5">
      <t>ギジュツ</t>
    </rPh>
    <rPh sb="5" eb="7">
      <t>ブンヤ</t>
    </rPh>
    <rPh sb="8" eb="14">
      <t>キソケンシュウコウザ</t>
    </rPh>
    <rPh sb="20" eb="21">
      <t>ハジ</t>
    </rPh>
    <rPh sb="24" eb="26">
      <t>ギジュツ</t>
    </rPh>
    <rPh sb="26" eb="28">
      <t>ブンヤ</t>
    </rPh>
    <rPh sb="29" eb="31">
      <t>ジュギョウ</t>
    </rPh>
    <phoneticPr fontId="15"/>
  </si>
  <si>
    <t>①6/4　遠隔型研修</t>
    <phoneticPr fontId="11"/>
  </si>
  <si>
    <r>
      <t>中学校技術分野　充実研修講座</t>
    </r>
    <r>
      <rPr>
        <sz val="8"/>
        <color theme="1"/>
        <rFont val="ＭＳ ゴシック"/>
        <family val="3"/>
        <charset val="128"/>
      </rPr>
      <t xml:space="preserve">
～実践発表から学ぶ「技術分野の授業づくり」～</t>
    </r>
    <rPh sb="0" eb="3">
      <t>チュウガッコウ</t>
    </rPh>
    <rPh sb="3" eb="5">
      <t>ギジュツ</t>
    </rPh>
    <rPh sb="5" eb="7">
      <t>ブンヤ</t>
    </rPh>
    <rPh sb="8" eb="10">
      <t>ジュウジツ</t>
    </rPh>
    <rPh sb="10" eb="12">
      <t>ケンシュウ</t>
    </rPh>
    <rPh sb="12" eb="14">
      <t>コウザ</t>
    </rPh>
    <rPh sb="16" eb="18">
      <t>ジッセン</t>
    </rPh>
    <rPh sb="18" eb="20">
      <t>ハッピョウ</t>
    </rPh>
    <rPh sb="22" eb="23">
      <t>マナ</t>
    </rPh>
    <rPh sb="25" eb="27">
      <t>ギジュツ</t>
    </rPh>
    <rPh sb="27" eb="29">
      <t>ブンヤ</t>
    </rPh>
    <rPh sb="30" eb="32">
      <t>ジュギョウ</t>
    </rPh>
    <phoneticPr fontId="15"/>
  </si>
  <si>
    <t>①1/23　遠隔型研修</t>
    <phoneticPr fontId="11"/>
  </si>
  <si>
    <r>
      <t>中学校技術分野　応用研修講座</t>
    </r>
    <r>
      <rPr>
        <sz val="8"/>
        <color theme="1"/>
        <rFont val="ＭＳ ゴシック"/>
        <family val="3"/>
        <charset val="128"/>
      </rPr>
      <t xml:space="preserve">
～チームで作る「総合的な問題の解決」の授業づくり～</t>
    </r>
    <rPh sb="0" eb="3">
      <t>チュウガッコウ</t>
    </rPh>
    <rPh sb="3" eb="7">
      <t>ギジュツブンヤ</t>
    </rPh>
    <rPh sb="8" eb="10">
      <t>オウヨウ</t>
    </rPh>
    <rPh sb="10" eb="12">
      <t>ケンシュウ</t>
    </rPh>
    <rPh sb="12" eb="14">
      <t>コウザ</t>
    </rPh>
    <rPh sb="20" eb="21">
      <t>ツク</t>
    </rPh>
    <rPh sb="23" eb="26">
      <t>ソウゴウテキ</t>
    </rPh>
    <rPh sb="27" eb="29">
      <t>モンダイ</t>
    </rPh>
    <rPh sb="30" eb="32">
      <t>カイケツ</t>
    </rPh>
    <rPh sb="34" eb="36">
      <t>ジュギョウ</t>
    </rPh>
    <phoneticPr fontId="11"/>
  </si>
  <si>
    <r>
      <t>起業家教育の推進に向けた実践的指導力向上研修</t>
    </r>
    <r>
      <rPr>
        <sz val="8"/>
        <color theme="1"/>
        <rFont val="ＭＳ ゴシック"/>
        <family val="3"/>
        <charset val="128"/>
      </rPr>
      <t xml:space="preserve">
～「ビジネスゲーム実習（戦略マネジメントゲーム）」の活用～</t>
    </r>
    <rPh sb="0" eb="3">
      <t>キギョウカ</t>
    </rPh>
    <rPh sb="3" eb="5">
      <t>キョウイク</t>
    </rPh>
    <rPh sb="6" eb="8">
      <t>スイシン</t>
    </rPh>
    <rPh sb="9" eb="10">
      <t>ム</t>
    </rPh>
    <rPh sb="12" eb="15">
      <t>ジッセンテキ</t>
    </rPh>
    <rPh sb="15" eb="18">
      <t>シドウリョク</t>
    </rPh>
    <rPh sb="18" eb="20">
      <t>コウジョウ</t>
    </rPh>
    <rPh sb="20" eb="22">
      <t>ケンシュウ</t>
    </rPh>
    <rPh sb="32" eb="34">
      <t>ジッシュウ</t>
    </rPh>
    <rPh sb="35" eb="37">
      <t>センリャク</t>
    </rPh>
    <rPh sb="49" eb="51">
      <t>カツヨウ</t>
    </rPh>
    <phoneticPr fontId="15"/>
  </si>
  <si>
    <r>
      <t>工業科教員の実践的指導力向上研修</t>
    </r>
    <r>
      <rPr>
        <sz val="8"/>
        <color theme="1"/>
        <rFont val="ＭＳ ゴシック"/>
        <family val="3"/>
        <charset val="128"/>
      </rPr>
      <t xml:space="preserve">
～工業科目の授業づくりの進め方～</t>
    </r>
    <rPh sb="0" eb="3">
      <t>コウギョウカ</t>
    </rPh>
    <rPh sb="3" eb="5">
      <t>キョウイン</t>
    </rPh>
    <rPh sb="6" eb="9">
      <t>ジッセンテキ</t>
    </rPh>
    <rPh sb="9" eb="12">
      <t>シドウリョク</t>
    </rPh>
    <rPh sb="12" eb="14">
      <t>コウジョウ</t>
    </rPh>
    <rPh sb="14" eb="16">
      <t>ケンシュウ</t>
    </rPh>
    <rPh sb="18" eb="20">
      <t>コウギョウ</t>
    </rPh>
    <rPh sb="20" eb="22">
      <t>カモク</t>
    </rPh>
    <rPh sb="23" eb="25">
      <t>ジュギョウ</t>
    </rPh>
    <rPh sb="29" eb="30">
      <t>スス</t>
    </rPh>
    <rPh sb="31" eb="32">
      <t>カタ</t>
    </rPh>
    <phoneticPr fontId="15"/>
  </si>
  <si>
    <t>①9/11～9/12　集合型研修</t>
    <phoneticPr fontId="11"/>
  </si>
  <si>
    <r>
      <t>商業科教員の実践的指導力向上研修</t>
    </r>
    <r>
      <rPr>
        <sz val="8"/>
        <color theme="1"/>
        <rFont val="ＭＳ ゴシック"/>
        <family val="3"/>
        <charset val="128"/>
      </rPr>
      <t xml:space="preserve">
～「体験的な学習活動」及び「指導と評価の一体化」の充実に向けて～</t>
    </r>
    <rPh sb="0" eb="2">
      <t>ショウギョウ</t>
    </rPh>
    <rPh sb="2" eb="3">
      <t>カ</t>
    </rPh>
    <rPh sb="3" eb="5">
      <t>キョウイン</t>
    </rPh>
    <rPh sb="6" eb="8">
      <t>ジッセン</t>
    </rPh>
    <rPh sb="8" eb="9">
      <t>テキ</t>
    </rPh>
    <rPh sb="9" eb="12">
      <t>シドウリョク</t>
    </rPh>
    <rPh sb="12" eb="14">
      <t>コウジョウ</t>
    </rPh>
    <rPh sb="14" eb="16">
      <t>ケンシュウ</t>
    </rPh>
    <rPh sb="19" eb="21">
      <t>タイケン</t>
    </rPh>
    <rPh sb="21" eb="22">
      <t>テキ</t>
    </rPh>
    <rPh sb="23" eb="25">
      <t>ガクシュウ</t>
    </rPh>
    <rPh sb="25" eb="27">
      <t>カツドウ</t>
    </rPh>
    <rPh sb="28" eb="29">
      <t>オヨ</t>
    </rPh>
    <rPh sb="31" eb="33">
      <t>シドウ</t>
    </rPh>
    <rPh sb="34" eb="36">
      <t>ヒョウカ</t>
    </rPh>
    <rPh sb="37" eb="39">
      <t>イッタイ</t>
    </rPh>
    <rPh sb="39" eb="40">
      <t>カ</t>
    </rPh>
    <rPh sb="42" eb="44">
      <t>ジュウジツ</t>
    </rPh>
    <rPh sb="45" eb="46">
      <t>ム</t>
    </rPh>
    <phoneticPr fontId="11"/>
  </si>
  <si>
    <t>①9/10～9/11　集合型研修</t>
    <phoneticPr fontId="11"/>
  </si>
  <si>
    <r>
      <t>生徒指導研修１</t>
    </r>
    <r>
      <rPr>
        <sz val="8"/>
        <color theme="1"/>
        <rFont val="ＭＳ ゴシック"/>
        <family val="3"/>
        <charset val="128"/>
      </rPr>
      <t xml:space="preserve">
～「いじめ見逃しゼロ」を目指した取組の推進～</t>
    </r>
    <rPh sb="13" eb="15">
      <t>ミノガ</t>
    </rPh>
    <rPh sb="20" eb="22">
      <t>メザ</t>
    </rPh>
    <rPh sb="24" eb="26">
      <t>トリクミ</t>
    </rPh>
    <rPh sb="27" eb="29">
      <t>スイシン</t>
    </rPh>
    <phoneticPr fontId="11"/>
  </si>
  <si>
    <r>
      <t>生徒指導研修２</t>
    </r>
    <r>
      <rPr>
        <sz val="8"/>
        <color theme="1"/>
        <rFont val="ＭＳ ゴシック"/>
        <family val="3"/>
        <charset val="128"/>
      </rPr>
      <t xml:space="preserve">
～不登校児童生徒の理解と不登校対応の在り方～</t>
    </r>
    <rPh sb="17" eb="19">
      <t>リカイ</t>
    </rPh>
    <rPh sb="20" eb="23">
      <t>フトウコウ</t>
    </rPh>
    <rPh sb="23" eb="25">
      <t>タイオウ</t>
    </rPh>
    <phoneticPr fontId="11"/>
  </si>
  <si>
    <r>
      <t>ミドルリーダー研修講座</t>
    </r>
    <r>
      <rPr>
        <sz val="8"/>
        <color theme="1"/>
        <rFont val="ＭＳ ゴシック"/>
        <family val="3"/>
        <charset val="128"/>
      </rPr>
      <t xml:space="preserve">
～これからの学校におけるミドルリーダーの役割～</t>
    </r>
    <phoneticPr fontId="11"/>
  </si>
  <si>
    <t>①7/17～8/21　オンデマンド型研修
②9/2　遠隔型研修</t>
    <phoneticPr fontId="11"/>
  </si>
  <si>
    <r>
      <t>へき地・小規模校教育充実研修</t>
    </r>
    <r>
      <rPr>
        <sz val="8"/>
        <color theme="1"/>
        <rFont val="ＭＳ ゴシック"/>
        <family val="3"/>
        <charset val="128"/>
      </rPr>
      <t xml:space="preserve">
～複式学級における学習指導の在り方～</t>
    </r>
    <rPh sb="2" eb="3">
      <t>チ</t>
    </rPh>
    <rPh sb="4" eb="8">
      <t>ショウキボコウ</t>
    </rPh>
    <rPh sb="8" eb="10">
      <t>キョウイク</t>
    </rPh>
    <rPh sb="10" eb="12">
      <t>ジュウジツ</t>
    </rPh>
    <rPh sb="12" eb="14">
      <t>ケンシュウ</t>
    </rPh>
    <phoneticPr fontId="15"/>
  </si>
  <si>
    <t>①7/29　集合型研修</t>
    <phoneticPr fontId="11"/>
  </si>
  <si>
    <t>①6/20　集合型研修</t>
    <phoneticPr fontId="11"/>
  </si>
  <si>
    <t>①6/11　遠隔型研修</t>
    <phoneticPr fontId="11"/>
  </si>
  <si>
    <t>①12/8　遠隔型研修</t>
    <phoneticPr fontId="8"/>
  </si>
  <si>
    <r>
      <t>学級経営研修</t>
    </r>
    <r>
      <rPr>
        <sz val="8"/>
        <color theme="1"/>
        <rFont val="ＭＳ ゴシック"/>
        <family val="3"/>
        <charset val="128"/>
      </rPr>
      <t xml:space="preserve">
～全ての児童生徒が安心して学ぶことができる学級経営～</t>
    </r>
    <phoneticPr fontId="11"/>
  </si>
  <si>
    <t>①7/25～8/25　オンデマンド型研修
②9/9　遠隔型研修</t>
    <phoneticPr fontId="10"/>
  </si>
  <si>
    <t>①6月中旬以降　オンデマンド型研修
②7月下旬以降　遠隔型研修</t>
    <rPh sb="2" eb="3">
      <t>ガツ</t>
    </rPh>
    <rPh sb="3" eb="5">
      <t>チュウジュン</t>
    </rPh>
    <rPh sb="5" eb="7">
      <t>イコウ</t>
    </rPh>
    <rPh sb="21" eb="22">
      <t>ゲ</t>
    </rPh>
    <rPh sb="23" eb="25">
      <t>イコウ</t>
    </rPh>
    <phoneticPr fontId="10"/>
  </si>
  <si>
    <t>①8/22　遠隔型研修</t>
    <phoneticPr fontId="11"/>
  </si>
  <si>
    <t>①7/1～8/18　オンデマンド型研修
②9/3　遠隔型研修</t>
    <rPh sb="16" eb="19">
      <t>ガタケンシュウ</t>
    </rPh>
    <phoneticPr fontId="11"/>
  </si>
  <si>
    <t>①6/18～7/3　オンデマンド型研修
②7/10　遠隔型研修Ⅰ
③12/10　遠隔型研修Ⅱ</t>
    <phoneticPr fontId="11"/>
  </si>
  <si>
    <t>①6/25　遠隔型研修Ⅰ
②9/22　集合型研修
③12/3　遠隔型研修Ⅱ</t>
    <rPh sb="8" eb="9">
      <t>ガタ</t>
    </rPh>
    <rPh sb="9" eb="11">
      <t>ケンシュウ</t>
    </rPh>
    <rPh sb="19" eb="22">
      <t>シュウゴウガタ</t>
    </rPh>
    <rPh sb="22" eb="24">
      <t>ケンシュウ</t>
    </rPh>
    <phoneticPr fontId="11"/>
  </si>
  <si>
    <t>①7月上旬　遠隔型研修Ⅰ
②9月上旬 (2日間)　集合型研修
③12月上旬　遠隔型研修Ⅱ</t>
    <rPh sb="2" eb="3">
      <t>ガツ</t>
    </rPh>
    <rPh sb="3" eb="5">
      <t>ジョウジュン</t>
    </rPh>
    <phoneticPr fontId="11"/>
  </si>
  <si>
    <t>①9/4～9/5　集合型研修
②1/26　遠隔型研修</t>
    <rPh sb="9" eb="11">
      <t>シュウゴウ</t>
    </rPh>
    <rPh sb="11" eb="12">
      <t>ガタ</t>
    </rPh>
    <rPh sb="12" eb="14">
      <t>ケンシュウ</t>
    </rPh>
    <phoneticPr fontId="11"/>
  </si>
  <si>
    <t>①11/12～11/13　集合型研修
②2/13　遠隔型研修</t>
    <phoneticPr fontId="11"/>
  </si>
  <si>
    <t>①10/23～10/24　集合型研修
②2/6　遠隔型研修</t>
    <phoneticPr fontId="11"/>
  </si>
  <si>
    <t>①6/16～7/11　オンデマンド型研修
②7/28～7/29　集合型研修</t>
    <phoneticPr fontId="11"/>
  </si>
  <si>
    <t>①10/2　遠隔型研修Ⅰ
②12/4　集合型研修
③1/26　遠隔型研修Ⅱ</t>
    <rPh sb="6" eb="8">
      <t>エンカク</t>
    </rPh>
    <phoneticPr fontId="11"/>
  </si>
  <si>
    <t>①7/29(宗谷),7/31(根室)　集合型研修
②1/13(宗谷),1/14(根室)　遠隔型研修</t>
    <rPh sb="6" eb="8">
      <t>ソウヤ</t>
    </rPh>
    <rPh sb="15" eb="17">
      <t>ネムロ</t>
    </rPh>
    <rPh sb="19" eb="21">
      <t>シュウゴウ</t>
    </rPh>
    <rPh sb="31" eb="33">
      <t>ソウヤ</t>
    </rPh>
    <rPh sb="40" eb="42">
      <t>ネムロ</t>
    </rPh>
    <rPh sb="44" eb="49">
      <t>エンカクガタケンシュウ</t>
    </rPh>
    <phoneticPr fontId="11"/>
  </si>
  <si>
    <t>集合型研修に係る旅費所要額を記載してください。研修会場は道立教育研究所です。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3" eb="25">
      <t>ケンシュウ</t>
    </rPh>
    <rPh sb="25" eb="27">
      <t>カイジョウ</t>
    </rPh>
    <rPh sb="28" eb="35">
      <t>ドウリツキョウイクケンキュウジョ</t>
    </rPh>
    <phoneticPr fontId="8"/>
  </si>
  <si>
    <t>集合型研修に係る旅費所要額を記載してください。研修会場は道立教育研究所です。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phoneticPr fontId="8"/>
  </si>
  <si>
    <t>物理・化学・生物・地学の中から１つの領域を選択してください。
また、集合型研修に係る旅費所要額を記載してください。研修会場は酪農学園大学です。</t>
    <rPh sb="0" eb="2">
      <t>ブツリ</t>
    </rPh>
    <rPh sb="3" eb="5">
      <t>カガク</t>
    </rPh>
    <rPh sb="6" eb="8">
      <t>セイブツ</t>
    </rPh>
    <rPh sb="9" eb="11">
      <t>チガク</t>
    </rPh>
    <rPh sb="12" eb="13">
      <t>ナカ</t>
    </rPh>
    <rPh sb="18" eb="20">
      <t>リョウイキ</t>
    </rPh>
    <rPh sb="21" eb="23">
      <t>センタク</t>
    </rPh>
    <rPh sb="34" eb="37">
      <t>シュウゴウガタ</t>
    </rPh>
    <rPh sb="37" eb="39">
      <t>ケンシュウ</t>
    </rPh>
    <rPh sb="40" eb="41">
      <t>カカ</t>
    </rPh>
    <rPh sb="42" eb="44">
      <t>リョヒ</t>
    </rPh>
    <rPh sb="44" eb="47">
      <t>ショヨウガク</t>
    </rPh>
    <rPh sb="48" eb="50">
      <t>キサイ</t>
    </rPh>
    <rPh sb="57" eb="59">
      <t>ケンシュウ</t>
    </rPh>
    <rPh sb="59" eb="61">
      <t>カイジョウ</t>
    </rPh>
    <rPh sb="62" eb="68">
      <t>ラクノウガクエンダイガク</t>
    </rPh>
    <phoneticPr fontId="8"/>
  </si>
  <si>
    <t>集合型研修に係る旅費所要額を記載してください。研修会場は酪農学園大学です。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phoneticPr fontId="8"/>
  </si>
  <si>
    <t>集合型研修に係る旅費所要額を記載してください。研修会場は１日目は北海道立教育研究所、２日目は北海道教育大学札幌校です。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9" eb="31">
      <t>ニチメ</t>
    </rPh>
    <rPh sb="32" eb="41">
      <t>ホッカイドウリツキョウイクケンキュウジョ</t>
    </rPh>
    <rPh sb="43" eb="45">
      <t>ニチメ</t>
    </rPh>
    <rPh sb="46" eb="56">
      <t>ホッカイドウキョウイクダイガクサッポロコウ</t>
    </rPh>
    <phoneticPr fontId="8"/>
  </si>
  <si>
    <t>集合型研修に係る旅費所要額を記載してください。研修会場は北海道立教育研究所です。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3" eb="25">
      <t>ケンシュウ</t>
    </rPh>
    <rPh sb="25" eb="27">
      <t>カイジョウ</t>
    </rPh>
    <rPh sb="28" eb="31">
      <t>ホッカイドウ</t>
    </rPh>
    <rPh sb="31" eb="32">
      <t>リツ</t>
    </rPh>
    <rPh sb="32" eb="34">
      <t>キョウイク</t>
    </rPh>
    <rPh sb="34" eb="37">
      <t>ケンキュウジョ</t>
    </rPh>
    <phoneticPr fontId="8"/>
  </si>
  <si>
    <t>集合型研修に係る旅費所要額を記載してください。研修会場は北海道札幌東商業高等学校です。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3" eb="27">
      <t>ケンシュウカイジョウ</t>
    </rPh>
    <rPh sb="28" eb="31">
      <t>ホッカイドウ</t>
    </rPh>
    <rPh sb="31" eb="33">
      <t>サッポロ</t>
    </rPh>
    <rPh sb="33" eb="34">
      <t>ヒガシ</t>
    </rPh>
    <rPh sb="34" eb="36">
      <t>ショウギョウ</t>
    </rPh>
    <rPh sb="36" eb="38">
      <t>コウトウ</t>
    </rPh>
    <rPh sb="38" eb="40">
      <t>ガッコウ</t>
    </rPh>
    <phoneticPr fontId="8"/>
  </si>
  <si>
    <t>集合型研修に係る旅費所要額を記載してください。研修会場は、宗谷管内は宗谷総合振興局、根室管内は中標津建材センターです。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3" eb="25">
      <t>ケンシュウ</t>
    </rPh>
    <rPh sb="25" eb="27">
      <t>カイジョウ</t>
    </rPh>
    <rPh sb="29" eb="31">
      <t>ソウヤ</t>
    </rPh>
    <rPh sb="31" eb="33">
      <t>カンナイ</t>
    </rPh>
    <rPh sb="42" eb="44">
      <t>ネムロ</t>
    </rPh>
    <rPh sb="44" eb="46">
      <t>カンナイ</t>
    </rPh>
    <phoneticPr fontId="8"/>
  </si>
  <si>
    <r>
      <t>生徒指導研修３</t>
    </r>
    <r>
      <rPr>
        <sz val="8"/>
        <color theme="1"/>
        <rFont val="ＭＳ ゴシック"/>
        <family val="3"/>
        <charset val="128"/>
      </rPr>
      <t xml:space="preserve">
～児童生徒の心の危機を救う組織的かつ計画的な自殺予防～</t>
    </r>
    <rPh sb="9" eb="11">
      <t>ジドウ</t>
    </rPh>
    <rPh sb="11" eb="13">
      <t>セイト</t>
    </rPh>
    <rPh sb="14" eb="15">
      <t>ココロ</t>
    </rPh>
    <rPh sb="16" eb="18">
      <t>キキ</t>
    </rPh>
    <rPh sb="19" eb="20">
      <t>スク</t>
    </rPh>
    <rPh sb="21" eb="23">
      <t>ソシキ</t>
    </rPh>
    <rPh sb="23" eb="24">
      <t>テキ</t>
    </rPh>
    <rPh sb="30" eb="32">
      <t>ジサツ</t>
    </rPh>
    <rPh sb="32" eb="34">
      <t>ヨボウ</t>
    </rPh>
    <phoneticPr fontId="11"/>
  </si>
  <si>
    <r>
      <t xml:space="preserve">決定状況
</t>
    </r>
    <r>
      <rPr>
        <sz val="6"/>
        <color theme="1"/>
        <rFont val="ＭＳ ゴシック"/>
        <family val="3"/>
        <charset val="128"/>
      </rPr>
      <t>（空欄のままにしてください）</t>
    </r>
    <rPh sb="0" eb="2">
      <t>ケッテイ</t>
    </rPh>
    <rPh sb="2" eb="4">
      <t>ジョウキョウ</t>
    </rPh>
    <rPh sb="6" eb="8">
      <t>クウラン</t>
    </rPh>
    <phoneticPr fontId="8"/>
  </si>
  <si>
    <t>01小</t>
    <rPh sb="2" eb="3">
      <t>ショウ</t>
    </rPh>
    <phoneticPr fontId="24"/>
  </si>
  <si>
    <t>江別市</t>
    <rPh sb="0" eb="3">
      <t>エベツシ</t>
    </rPh>
    <phoneticPr fontId="24"/>
  </si>
  <si>
    <t>○○小学校</t>
    <rPh sb="2" eb="5">
      <t>ショウガッコウ</t>
    </rPh>
    <phoneticPr fontId="24"/>
  </si>
  <si>
    <t>北海　太郎</t>
    <rPh sb="0" eb="2">
      <t>ホッカイ</t>
    </rPh>
    <rPh sb="3" eb="5">
      <t>タロウ</t>
    </rPh>
    <phoneticPr fontId="24"/>
  </si>
  <si>
    <t>ほっかい　たろう</t>
  </si>
  <si>
    <t>○○○-○○○-○○○○</t>
  </si>
  <si>
    <t>○○@○○.jp</t>
  </si>
  <si>
    <t>管理職にすすめられたため</t>
    <rPh sb="0" eb="3">
      <t>カンリショク</t>
    </rPh>
    <phoneticPr fontId="8"/>
  </si>
  <si>
    <t>物理・化学・生物・地学の中から１つの領域を選択してください。
また、集合型研修に係る旅費所要額を記載してください。</t>
  </si>
  <si>
    <t>あ11-11</t>
    <phoneticPr fontId="8"/>
  </si>
  <si>
    <t>車椅子史用</t>
    <rPh sb="0" eb="3">
      <t>クルマイス</t>
    </rPh>
    <rPh sb="3" eb="5">
      <t>シヨウ</t>
    </rPh>
    <phoneticPr fontId="8"/>
  </si>
  <si>
    <t>05高</t>
  </si>
  <si>
    <t>北海道</t>
  </si>
  <si>
    <t>○○高等学校</t>
  </si>
  <si>
    <t>実習助手</t>
    <rPh sb="0" eb="2">
      <t>ジッシュウ</t>
    </rPh>
    <rPh sb="2" eb="4">
      <t>ジョシュ</t>
    </rPh>
    <phoneticPr fontId="8"/>
  </si>
  <si>
    <t>北海　次郎</t>
    <rPh sb="3" eb="5">
      <t>ジロウ</t>
    </rPh>
    <phoneticPr fontId="24"/>
  </si>
  <si>
    <t>ほっかい　じろう</t>
  </si>
  <si>
    <t>ホームページを見て興味を持った</t>
    <rPh sb="7" eb="8">
      <t>ミ</t>
    </rPh>
    <rPh sb="9" eb="11">
      <t>キョウミ</t>
    </rPh>
    <rPh sb="12" eb="13">
      <t>モ</t>
    </rPh>
    <phoneticPr fontId="8"/>
  </si>
  <si>
    <t>集合型研修に係る旅費所要額を記載してください。</t>
  </si>
  <si>
    <t>教諭</t>
  </si>
  <si>
    <t>北海　花子</t>
    <rPh sb="3" eb="5">
      <t>ハナコ</t>
    </rPh>
    <phoneticPr fontId="24"/>
  </si>
  <si>
    <t>ほっかい　はなこ</t>
  </si>
  <si>
    <t>集合型研修に係る旅費所要額を記載してください。研修会場は北海道札幌啓成高等学校です（会場に駐車場はありません）。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8" eb="31">
      <t>ホッカイドウ</t>
    </rPh>
    <rPh sb="31" eb="33">
      <t>サッポロ</t>
    </rPh>
    <rPh sb="33" eb="35">
      <t>ケイセイ</t>
    </rPh>
    <rPh sb="35" eb="37">
      <t>コウトウ</t>
    </rPh>
    <rPh sb="37" eb="39">
      <t>ガッコウ</t>
    </rPh>
    <rPh sb="42" eb="44">
      <t>カイジョウ</t>
    </rPh>
    <rPh sb="45" eb="48">
      <t>チュウシャジョウ</t>
    </rPh>
    <phoneticPr fontId="8"/>
  </si>
  <si>
    <t>集合型研修に係る旅費所要額を記載してください。研修会場は北海道滝川高等学校です（会場に駐車場はありません）。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3" eb="25">
      <t>ケンシュウ</t>
    </rPh>
    <rPh sb="25" eb="27">
      <t>カイジョウ</t>
    </rPh>
    <rPh sb="28" eb="31">
      <t>ホッカイドウ</t>
    </rPh>
    <rPh sb="31" eb="33">
      <t>タキカワ</t>
    </rPh>
    <rPh sb="33" eb="35">
      <t>コウトウ</t>
    </rPh>
    <rPh sb="35" eb="37">
      <t>ガッコウ</t>
    </rPh>
    <phoneticPr fontId="8"/>
  </si>
  <si>
    <t>集合型研修に係る旅費所要額を記載してください。研修会場は北海道帯広工業高等学校です（会場に駐車場はありません）。</t>
    <rPh sb="0" eb="3">
      <t>シュウゴウガタ</t>
    </rPh>
    <rPh sb="3" eb="5">
      <t>ケンシュウ</t>
    </rPh>
    <rPh sb="6" eb="7">
      <t>カカ</t>
    </rPh>
    <rPh sb="8" eb="10">
      <t>リョヒ</t>
    </rPh>
    <rPh sb="10" eb="13">
      <t>ショヨウガク</t>
    </rPh>
    <rPh sb="14" eb="16">
      <t>キサイ</t>
    </rPh>
    <rPh sb="23" eb="27">
      <t>ケンシュウカイジョウ</t>
    </rPh>
    <rPh sb="28" eb="31">
      <t>ホッカイドウ</t>
    </rPh>
    <rPh sb="31" eb="33">
      <t>オビヒロ</t>
    </rPh>
    <rPh sb="33" eb="35">
      <t>コウギョウ</t>
    </rPh>
    <rPh sb="35" eb="37">
      <t>コウトウ</t>
    </rPh>
    <rPh sb="37" eb="39">
      <t>ガッコウ</t>
    </rPh>
    <phoneticPr fontId="8"/>
  </si>
  <si>
    <t>①6/26～7/16　オンデマンド型研修
②8/5　遠隔型研修Ⅰ
③10/14　遠隔型研修Ⅱ
④12/9　遠隔型研修Ⅲ</t>
    <rPh sb="17" eb="20">
      <t>ガタケンシュウ</t>
    </rPh>
    <phoneticPr fontId="11"/>
  </si>
  <si>
    <t>①6/27～7/17　オンデマンド型研修
②8/6　遠隔型研修Ⅰ
③10/15　遠隔型研修Ⅱ
④12/5　遠隔型研修Ⅲ</t>
    <phoneticPr fontId="11"/>
  </si>
  <si>
    <t>①6/24～7/14　オンデマンド型研修
②7/30　遠隔型研修Ⅰ
③10/16　遠隔型研修Ⅱ
④12/11　遠隔型研修Ⅲ</t>
    <phoneticPr fontId="11"/>
  </si>
  <si>
    <t>①6/23～7/11　オンデマンド型研修
②7/28　遠隔型研修Ⅰ
③10/17　遠隔型研修Ⅱ
④12/2　遠隔型研修Ⅲ</t>
    <phoneticPr fontId="11"/>
  </si>
  <si>
    <t>教科研修（高校　理科）
～「個別最適な学び」と「協働的な学び」の一体的な充実～</t>
  </si>
  <si>
    <t>①9/4～9/5　集合型研修
②1/26　遠隔型研修</t>
  </si>
  <si>
    <t>①7/29　集合型研修</t>
  </si>
  <si>
    <t>学校管理職研修３
～校務DXの推進による学校における働き方改革の実現～</t>
  </si>
  <si>
    <t>①7/25～8/25　オンデマンド型研修
②9/12　遠隔型研修</t>
  </si>
  <si>
    <t>薬品取扱い研修【小・中・高等学校】</t>
    <phoneticPr fontId="8"/>
  </si>
  <si>
    <t>薬品取扱い基礎研修【小・中学校】</t>
    <rPh sb="0" eb="2">
      <t>ヤクヒン</t>
    </rPh>
    <rPh sb="2" eb="4">
      <t>トリアツカ</t>
    </rPh>
    <rPh sb="5" eb="7">
      <t>キソ</t>
    </rPh>
    <rPh sb="7" eb="9">
      <t>ケンシュウ</t>
    </rPh>
    <rPh sb="10" eb="11">
      <t>ショウ</t>
    </rPh>
    <rPh sb="12" eb="13">
      <t>チュウ</t>
    </rPh>
    <rPh sb="13" eb="15">
      <t>ガッコウ</t>
    </rPh>
    <phoneticPr fontId="15"/>
  </si>
  <si>
    <t>①6/2～7/1　オンデマンド型研修
②7/17　遠隔型研修</t>
    <phoneticPr fontId="11"/>
  </si>
  <si>
    <t>①7/14～8/22　オンデマンド型研修
②9/29　遠隔型研修</t>
    <phoneticPr fontId="11"/>
  </si>
  <si>
    <t>①7/24～7/25　遠隔型研修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</si>
</sst>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u val="double"/>
      <sz val="14"/>
      <name val="ＤＦ特太ゴシック体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 val="double"/>
      <sz val="14"/>
      <name val="AR Pマーカー体E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0" tint="-0.249977111117893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76" fontId="10" fillId="0" borderId="4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shrinkToFit="1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 shrinkToFit="1"/>
    </xf>
    <xf numFmtId="0" fontId="10" fillId="0" borderId="1" xfId="3" applyFont="1" applyBorder="1" applyAlignment="1">
      <alignment horizontal="center" vertical="center"/>
    </xf>
    <xf numFmtId="0" fontId="10" fillId="0" borderId="0" xfId="3" applyFont="1">
      <alignment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3" quotePrefix="1" applyFont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0" fillId="3" borderId="0" xfId="3" applyFont="1" applyFill="1" applyAlignment="1">
      <alignment horizontal="left" vertical="center"/>
    </xf>
    <xf numFmtId="0" fontId="10" fillId="7" borderId="0" xfId="3" applyFont="1" applyFill="1" applyAlignment="1">
      <alignment horizontal="left" vertical="center"/>
    </xf>
    <xf numFmtId="0" fontId="10" fillId="0" borderId="4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177" fontId="10" fillId="0" borderId="4" xfId="0" applyNumberFormat="1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77" fontId="22" fillId="0" borderId="0" xfId="0" applyNumberFormat="1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vertical="center"/>
    </xf>
    <xf numFmtId="177" fontId="23" fillId="0" borderId="4" xfId="0" applyNumberFormat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 wrapText="1"/>
    </xf>
    <xf numFmtId="0" fontId="14" fillId="0" borderId="1" xfId="3" applyFont="1" applyBorder="1" applyAlignment="1">
      <alignment horizontal="left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177" fontId="26" fillId="0" borderId="0" xfId="0" applyNumberFormat="1" applyFont="1" applyAlignment="1">
      <alignment horizontal="center" vertical="center"/>
    </xf>
    <xf numFmtId="0" fontId="10" fillId="0" borderId="20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 shrinkToFit="1"/>
    </xf>
    <xf numFmtId="0" fontId="13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0" fillId="0" borderId="24" xfId="0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 shrinkToFit="1"/>
    </xf>
    <xf numFmtId="0" fontId="13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177" fontId="10" fillId="0" borderId="24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vertical="center"/>
    </xf>
    <xf numFmtId="177" fontId="10" fillId="0" borderId="24" xfId="0" applyNumberFormat="1" applyFont="1" applyBorder="1" applyAlignment="1">
      <alignment vertical="center" wrapText="1"/>
    </xf>
    <xf numFmtId="177" fontId="10" fillId="0" borderId="13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vertical="center" wrapText="1"/>
    </xf>
    <xf numFmtId="177" fontId="10" fillId="0" borderId="22" xfId="0" applyNumberFormat="1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177" fontId="23" fillId="0" borderId="16" xfId="0" applyNumberFormat="1" applyFont="1" applyBorder="1" applyAlignment="1">
      <alignment horizontal="left" vertical="center" wrapText="1"/>
    </xf>
    <xf numFmtId="177" fontId="23" fillId="0" borderId="23" xfId="0" applyNumberFormat="1" applyFont="1" applyBorder="1" applyAlignment="1">
      <alignment horizontal="left" vertical="center" wrapText="1"/>
    </xf>
    <xf numFmtId="177" fontId="23" fillId="0" borderId="20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4" fillId="0" borderId="21" xfId="0" applyFont="1" applyBorder="1" applyAlignment="1">
      <alignment vertical="center" wrapText="1"/>
    </xf>
    <xf numFmtId="177" fontId="23" fillId="0" borderId="25" xfId="0" applyNumberFormat="1" applyFont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</cellXfs>
  <cellStyles count="4">
    <cellStyle name="標準" xfId="0" builtinId="0"/>
    <cellStyle name="標準 2" xfId="2"/>
    <cellStyle name="標準 3" xfId="3"/>
    <cellStyle name="標準 4" xfId="1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178955</xdr:colOff>
      <xdr:row>0</xdr:row>
      <xdr:rowOff>159164</xdr:rowOff>
    </xdr:from>
    <xdr:to>
      <xdr:col>3</xdr:col>
      <xdr:colOff>193647</xdr:colOff>
      <xdr:row>4</xdr:row>
      <xdr:rowOff>68430</xdr:rowOff>
    </xdr:to>
    <xdr:sp macro="" textlink="">
      <xdr:nvSpPr>
        <xdr:cNvPr id="2" name="角丸四角形 1"/>
        <xdr:cNvSpPr/>
      </xdr:nvSpPr>
      <xdr:spPr>
        <a:xfrm>
          <a:off x="178955" y="159164"/>
          <a:ext cx="1500592" cy="569666"/>
        </a:xfrm>
        <a:prstGeom prst="roundRect">
          <a:avLst/>
        </a:prstGeom>
        <a:solidFill>
          <a:schemeClr val="bg1">
            <a:lumMod val="85000"/>
          </a:schemeClr>
        </a:solidFill>
        <a:ln w="3175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2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115453</xdr:colOff>
      <xdr:row>15</xdr:row>
      <xdr:rowOff>236340</xdr:rowOff>
    </xdr:from>
    <xdr:to>
      <xdr:col>1</xdr:col>
      <xdr:colOff>265546</xdr:colOff>
      <xdr:row>18</xdr:row>
      <xdr:rowOff>115456</xdr:rowOff>
    </xdr:to>
    <xdr:sp macro="" textlink="">
      <xdr:nvSpPr>
        <xdr:cNvPr id="3" name="四角形吹き出し 2"/>
        <xdr:cNvSpPr/>
      </xdr:nvSpPr>
      <xdr:spPr>
        <a:xfrm>
          <a:off x="115453" y="5271890"/>
          <a:ext cx="975593" cy="1288816"/>
        </a:xfrm>
        <a:prstGeom prst="wedgeRectCallout">
          <a:avLst>
            <a:gd name="adj1" fmla="val 4718"/>
            <a:gd name="adj2" fmla="val -7989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管内･区分プルダウンリストから該当するものを選んで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471083</xdr:colOff>
      <xdr:row>16</xdr:row>
      <xdr:rowOff>296104</xdr:rowOff>
    </xdr:from>
    <xdr:to>
      <xdr:col>4</xdr:col>
      <xdr:colOff>1400397</xdr:colOff>
      <xdr:row>18</xdr:row>
      <xdr:rowOff>455024</xdr:rowOff>
    </xdr:to>
    <xdr:sp macro="" textlink="">
      <xdr:nvSpPr>
        <xdr:cNvPr id="4" name="四角形吹き出し 3"/>
        <xdr:cNvSpPr/>
      </xdr:nvSpPr>
      <xdr:spPr>
        <a:xfrm>
          <a:off x="1956983" y="5801554"/>
          <a:ext cx="1894514" cy="1098720"/>
        </a:xfrm>
        <a:prstGeom prst="wedgeRectCallout">
          <a:avLst>
            <a:gd name="adj1" fmla="val -57503"/>
            <a:gd name="adj2" fmla="val -131945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道立学校の場合は「北海道」、市町村立の場合は「○○市」、私立の場合は「私立」と記入してください。</a:t>
          </a:r>
        </a:p>
      </xdr:txBody>
    </xdr:sp>
    <xdr:clientData/>
  </xdr:twoCellAnchor>
  <xdr:twoCellAnchor>
    <xdr:from>
      <xdr:col>7</xdr:col>
      <xdr:colOff>754286</xdr:colOff>
      <xdr:row>14</xdr:row>
      <xdr:rowOff>123603</xdr:rowOff>
    </xdr:from>
    <xdr:to>
      <xdr:col>11</xdr:col>
      <xdr:colOff>219365</xdr:colOff>
      <xdr:row>15</xdr:row>
      <xdr:rowOff>46181</xdr:rowOff>
    </xdr:to>
    <xdr:sp macro="" textlink="">
      <xdr:nvSpPr>
        <xdr:cNvPr id="5" name="四角形吹き出し 4"/>
        <xdr:cNvSpPr/>
      </xdr:nvSpPr>
      <xdr:spPr>
        <a:xfrm>
          <a:off x="6735986" y="4378103"/>
          <a:ext cx="2551179" cy="703628"/>
        </a:xfrm>
        <a:prstGeom prst="wedgeRectCallout">
          <a:avLst>
            <a:gd name="adj1" fmla="val 35678"/>
            <a:gd name="adj2" fmla="val -97716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現在の職名の経験年数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（令和７年４月１日現在、１年未満切捨）を入力してください。</a:t>
          </a:r>
        </a:p>
      </xdr:txBody>
    </xdr:sp>
    <xdr:clientData/>
  </xdr:twoCellAnchor>
  <xdr:twoCellAnchor>
    <xdr:from>
      <xdr:col>8</xdr:col>
      <xdr:colOff>263943</xdr:colOff>
      <xdr:row>15</xdr:row>
      <xdr:rowOff>335522</xdr:rowOff>
    </xdr:from>
    <xdr:to>
      <xdr:col>12</xdr:col>
      <xdr:colOff>268159</xdr:colOff>
      <xdr:row>16</xdr:row>
      <xdr:rowOff>286503</xdr:rowOff>
    </xdr:to>
    <xdr:sp macro="" textlink="">
      <xdr:nvSpPr>
        <xdr:cNvPr id="6" name="四角形吹き出し 5"/>
        <xdr:cNvSpPr/>
      </xdr:nvSpPr>
      <xdr:spPr>
        <a:xfrm>
          <a:off x="7382293" y="5371072"/>
          <a:ext cx="3185566" cy="420881"/>
        </a:xfrm>
        <a:prstGeom prst="wedgeRectCallout">
          <a:avLst>
            <a:gd name="adj1" fmla="val 23150"/>
            <a:gd name="adj2" fmla="val -16492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所属の学校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の電話番号を入力してください。</a:t>
          </a:r>
        </a:p>
      </xdr:txBody>
    </xdr:sp>
    <xdr:clientData/>
  </xdr:twoCellAnchor>
  <xdr:twoCellAnchor>
    <xdr:from>
      <xdr:col>11</xdr:col>
      <xdr:colOff>1022459</xdr:colOff>
      <xdr:row>13</xdr:row>
      <xdr:rowOff>160081</xdr:rowOff>
    </xdr:from>
    <xdr:to>
      <xdr:col>13</xdr:col>
      <xdr:colOff>369453</xdr:colOff>
      <xdr:row>14</xdr:row>
      <xdr:rowOff>404091</xdr:rowOff>
    </xdr:to>
    <xdr:sp macro="" textlink="">
      <xdr:nvSpPr>
        <xdr:cNvPr id="7" name="四角形吹き出し 6"/>
        <xdr:cNvSpPr/>
      </xdr:nvSpPr>
      <xdr:spPr>
        <a:xfrm>
          <a:off x="10090259" y="3633531"/>
          <a:ext cx="2375944" cy="1025060"/>
        </a:xfrm>
        <a:prstGeom prst="wedgeRectCallout">
          <a:avLst>
            <a:gd name="adj1" fmla="val -6999"/>
            <a:gd name="adj2" fmla="val -88366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所属の学校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の代表メールアドレスを入力してください。　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※@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については、半角で記載してください。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solidFill>
                <a:schemeClr val="tx1"/>
              </a:solidFill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14</xdr:col>
      <xdr:colOff>217761</xdr:colOff>
      <xdr:row>13</xdr:row>
      <xdr:rowOff>504604</xdr:rowOff>
    </xdr:from>
    <xdr:to>
      <xdr:col>16</xdr:col>
      <xdr:colOff>658089</xdr:colOff>
      <xdr:row>14</xdr:row>
      <xdr:rowOff>531091</xdr:rowOff>
    </xdr:to>
    <xdr:sp macro="" textlink="">
      <xdr:nvSpPr>
        <xdr:cNvPr id="8" name="四角形吹き出し 7"/>
        <xdr:cNvSpPr/>
      </xdr:nvSpPr>
      <xdr:spPr>
        <a:xfrm>
          <a:off x="13552761" y="3978054"/>
          <a:ext cx="3100978" cy="807537"/>
        </a:xfrm>
        <a:prstGeom prst="wedgeRectCallout">
          <a:avLst>
            <a:gd name="adj1" fmla="val -46995"/>
            <a:gd name="adj2" fmla="val -12933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プルダウンリストから、受講希望する講座番号を選択してください。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研修講座名及び日程は自動表示です。　</a:t>
          </a:r>
          <a:r>
            <a:rPr kumimoji="1" lang="ja-JP" altLang="en-US" sz="1200">
              <a:solidFill>
                <a:schemeClr val="tx1"/>
              </a:solidFill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16</xdr:col>
      <xdr:colOff>320169</xdr:colOff>
      <xdr:row>14</xdr:row>
      <xdr:rowOff>746234</xdr:rowOff>
    </xdr:from>
    <xdr:to>
      <xdr:col>17</xdr:col>
      <xdr:colOff>1156196</xdr:colOff>
      <xdr:row>17</xdr:row>
      <xdr:rowOff>93188</xdr:rowOff>
    </xdr:to>
    <xdr:sp macro="" textlink="">
      <xdr:nvSpPr>
        <xdr:cNvPr id="9" name="四角形吹き出し 8"/>
        <xdr:cNvSpPr/>
      </xdr:nvSpPr>
      <xdr:spPr>
        <a:xfrm>
          <a:off x="16315819" y="5000734"/>
          <a:ext cx="2874377" cy="1067804"/>
        </a:xfrm>
        <a:prstGeom prst="wedgeRectCallout">
          <a:avLst>
            <a:gd name="adj1" fmla="val 37703"/>
            <a:gd name="adj2" fmla="val -130156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連絡事項の記載事項に連動して、セルの色が黒から白に変わるので、着色部分に必要事項を入力してください。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自動表示されます。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1367551</xdr:colOff>
      <xdr:row>14</xdr:row>
      <xdr:rowOff>470260</xdr:rowOff>
    </xdr:from>
    <xdr:to>
      <xdr:col>20</xdr:col>
      <xdr:colOff>331518</xdr:colOff>
      <xdr:row>18</xdr:row>
      <xdr:rowOff>301833</xdr:rowOff>
    </xdr:to>
    <xdr:sp macro="" textlink="">
      <xdr:nvSpPr>
        <xdr:cNvPr id="10" name="四角形吹き出し 9"/>
        <xdr:cNvSpPr/>
      </xdr:nvSpPr>
      <xdr:spPr>
        <a:xfrm>
          <a:off x="19401551" y="4724760"/>
          <a:ext cx="1656367" cy="2022323"/>
        </a:xfrm>
        <a:prstGeom prst="wedgeRectCallout">
          <a:avLst>
            <a:gd name="adj1" fmla="val 48597"/>
            <a:gd name="adj2" fmla="val -12148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自家用車で来所する場合は、ナンバープレートの番号を記入してください。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例「あ○○</a:t>
          </a:r>
          <a:r>
            <a:rPr kumimoji="1" lang="en-US" altLang="ja-JP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○○」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旅行行程の一部のみ自家用車を使用する場合は、記載不要です。</a:t>
          </a:r>
          <a:endParaRPr kumimoji="1" lang="en-US" altLang="ja-JP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467156</xdr:colOff>
      <xdr:row>13</xdr:row>
      <xdr:rowOff>402443</xdr:rowOff>
    </xdr:from>
    <xdr:to>
      <xdr:col>21</xdr:col>
      <xdr:colOff>952500</xdr:colOff>
      <xdr:row>14</xdr:row>
      <xdr:rowOff>544286</xdr:rowOff>
    </xdr:to>
    <xdr:sp macro="" textlink="">
      <xdr:nvSpPr>
        <xdr:cNvPr id="11" name="四角形吹き出し 10"/>
        <xdr:cNvSpPr/>
      </xdr:nvSpPr>
      <xdr:spPr>
        <a:xfrm>
          <a:off x="21193556" y="3875893"/>
          <a:ext cx="1298144" cy="922893"/>
        </a:xfrm>
        <a:prstGeom prst="wedgeRectCallout">
          <a:avLst>
            <a:gd name="adj1" fmla="val 39619"/>
            <a:gd name="adj2" fmla="val -109384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途中退席や特別な配慮が必要な場合は、記載してください。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</xdr:col>
      <xdr:colOff>435769</xdr:colOff>
      <xdr:row>15</xdr:row>
      <xdr:rowOff>146013</xdr:rowOff>
    </xdr:from>
    <xdr:to>
      <xdr:col>13</xdr:col>
      <xdr:colOff>554182</xdr:colOff>
      <xdr:row>19</xdr:row>
      <xdr:rowOff>288636</xdr:rowOff>
    </xdr:to>
    <xdr:sp macro="" textlink="">
      <xdr:nvSpPr>
        <xdr:cNvPr id="12" name="四角形吹き出し 11"/>
        <xdr:cNvSpPr/>
      </xdr:nvSpPr>
      <xdr:spPr>
        <a:xfrm>
          <a:off x="10735469" y="5181563"/>
          <a:ext cx="1915463" cy="2022223"/>
        </a:xfrm>
        <a:prstGeom prst="wedgeRectCallout">
          <a:avLst>
            <a:gd name="adj1" fmla="val 72902"/>
            <a:gd name="adj2" fmla="val -62925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当該研修を申し込むきっかけを記入してください。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（例：管理職のすすめで、ホームページを見て興味を持った、ホームページ掲載の「研修通信」を見て興味を持った、通知文や研修講座案内から興味を持った等。）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</xdr:col>
      <xdr:colOff>517039</xdr:colOff>
      <xdr:row>13</xdr:row>
      <xdr:rowOff>47105</xdr:rowOff>
    </xdr:from>
    <xdr:to>
      <xdr:col>10</xdr:col>
      <xdr:colOff>46180</xdr:colOff>
      <xdr:row>13</xdr:row>
      <xdr:rowOff>623456</xdr:rowOff>
    </xdr:to>
    <xdr:sp macro="" textlink="">
      <xdr:nvSpPr>
        <xdr:cNvPr id="13" name="四角形吹き出し 12"/>
        <xdr:cNvSpPr/>
      </xdr:nvSpPr>
      <xdr:spPr>
        <a:xfrm>
          <a:off x="6498739" y="3520555"/>
          <a:ext cx="2246941" cy="576351"/>
        </a:xfrm>
        <a:prstGeom prst="wedgeRectCallout">
          <a:avLst>
            <a:gd name="adj1" fmla="val 39375"/>
            <a:gd name="adj2" fmla="val -81992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令和７年４月１日現在の満年齢を入力してください。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6;&#65296;/00D3%20%20&#20844;&#31435;&#23398;&#26657;&#20849;&#28168;&#32068;&#21512;&#32887;&#21729;&#20303;&#23429;&#26032;&#31689;&#24037;&#20107;/00D3&#20869;&#35379;/00D3&#24314;&#31689;/&#31258;&#20869;&#65288;&#65328;&#65315;&#65293;&#65298;&#65298;&#65289;/&#31258;&#20869;&#65328;&#65315;&#65293;&#65298;&#65298;&#65288;&#26477;&#22522;&#30990;&#65289;&#65288;&#65298;&#65303;&#65364;&#65289;&#65288;&#27700;&#279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8251;&#20107;&#26989;&#35506;&#12487;&#12540;&#12479;\00&#20908;&#26399;&#29305;&#21029;&#35611;&#24231;\&#30740;&#20462;&#35611;&#24231;&#30003;&#36796;&#29366;&#27841;&#65288;&#24179;&#25104;21&#24180;&#2423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２型"/>
      <sheetName val="２２型表紙"/>
      <sheetName val="表紙"/>
    </sheetNames>
    <sheetDataSet>
      <sheetData sheetId="0">
        <row r="41">
          <cell r="I41">
            <v>32639000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一覧 (2)"/>
      <sheetName val="一覧"/>
      <sheetName val="予算執行見込"/>
      <sheetName val="【資料】予算と配分の対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abSelected="1" view="pageBreakPreview" zoomScale="70" zoomScaleNormal="100" zoomScaleSheetLayoutView="70" workbookViewId="0">
      <pane ySplit="7" topLeftCell="A8" activePane="bottomLeft" state="frozen"/>
      <selection pane="bottomLeft"/>
    </sheetView>
  </sheetViews>
  <sheetFormatPr defaultRowHeight="13" x14ac:dyDescent="0.55000000000000004"/>
  <cols>
    <col min="1" max="1" width="10.83203125" style="1" customWidth="1"/>
    <col min="2" max="2" width="8.6640625" style="1"/>
    <col min="3" max="3" width="8.6640625" style="1" hidden="1" customWidth="1"/>
    <col min="4" max="4" width="12.6640625" style="1" customWidth="1"/>
    <col min="5" max="5" width="26.58203125" style="1" customWidth="1"/>
    <col min="6" max="6" width="10.4140625" style="1" customWidth="1"/>
    <col min="7" max="7" width="9.33203125" style="1" customWidth="1"/>
    <col min="8" max="8" width="14.9140625" style="1" customWidth="1"/>
    <col min="9" max="9" width="15.9140625" style="1" customWidth="1"/>
    <col min="10" max="11" width="4.83203125" style="1" customWidth="1"/>
    <col min="12" max="12" width="16.1640625" style="1" customWidth="1"/>
    <col min="13" max="13" width="23.58203125" style="1" customWidth="1"/>
    <col min="14" max="14" width="16.25" style="1" customWidth="1"/>
    <col min="15" max="15" width="5.6640625" style="1" customWidth="1"/>
    <col min="16" max="16" width="29.25" style="1" customWidth="1"/>
    <col min="17" max="17" width="26.75" style="1" customWidth="1"/>
    <col min="18" max="18" width="19.83203125" style="1" customWidth="1"/>
    <col min="19" max="19" width="6.83203125" style="1" customWidth="1"/>
    <col min="20" max="20" width="8.6640625" style="1"/>
    <col min="21" max="21" width="10.6640625" style="1" customWidth="1"/>
    <col min="22" max="22" width="15.83203125" style="1" customWidth="1"/>
    <col min="23" max="23" width="8.6640625" style="1"/>
    <col min="24" max="24" width="8.6640625" style="1" hidden="1" customWidth="1"/>
    <col min="25" max="25" width="6.25" style="1" hidden="1" customWidth="1"/>
    <col min="26" max="26" width="8.6640625" style="1" hidden="1" customWidth="1"/>
    <col min="27" max="16384" width="8.6640625" style="1"/>
  </cols>
  <sheetData>
    <row r="1" spans="1:26" ht="8" customHeight="1" x14ac:dyDescent="0.55000000000000004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25.5" customHeight="1" x14ac:dyDescent="0.55000000000000004">
      <c r="A2" s="118" t="s">
        <v>93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6" ht="8.5" customHeight="1" x14ac:dyDescent="0.5500000000000000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6" ht="31" customHeight="1" x14ac:dyDescent="0.55000000000000004">
      <c r="A4" s="21" t="s">
        <v>92</v>
      </c>
      <c r="B4" s="102"/>
      <c r="C4" s="102"/>
      <c r="D4" s="102"/>
      <c r="E4" s="2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1" t="s">
        <v>94</v>
      </c>
      <c r="S4" s="101"/>
      <c r="T4" s="101"/>
      <c r="U4" s="101"/>
      <c r="V4" s="101"/>
    </row>
    <row r="5" spans="1:26" ht="5" customHeight="1" thickBot="1" x14ac:dyDescent="0.6"/>
    <row r="6" spans="1:26" ht="19.5" customHeight="1" x14ac:dyDescent="0.55000000000000004">
      <c r="A6" s="92" t="s">
        <v>88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 t="s">
        <v>89</v>
      </c>
      <c r="S6" s="95"/>
      <c r="T6" s="96"/>
      <c r="U6" s="97"/>
      <c r="V6" s="98" t="s">
        <v>0</v>
      </c>
    </row>
    <row r="7" spans="1:26" ht="44.5" customHeight="1" thickBot="1" x14ac:dyDescent="0.6">
      <c r="A7" s="22" t="s">
        <v>17</v>
      </c>
      <c r="B7" s="18" t="s">
        <v>16</v>
      </c>
      <c r="C7" s="19" t="s">
        <v>226</v>
      </c>
      <c r="D7" s="18" t="s">
        <v>1</v>
      </c>
      <c r="E7" s="18" t="s">
        <v>2</v>
      </c>
      <c r="F7" s="18" t="s">
        <v>3</v>
      </c>
      <c r="G7" s="18" t="s">
        <v>4</v>
      </c>
      <c r="H7" s="18" t="s">
        <v>5</v>
      </c>
      <c r="I7" s="18" t="s">
        <v>6</v>
      </c>
      <c r="J7" s="18" t="s">
        <v>7</v>
      </c>
      <c r="K7" s="19" t="s">
        <v>8</v>
      </c>
      <c r="L7" s="19" t="s">
        <v>9</v>
      </c>
      <c r="M7" s="19" t="s">
        <v>10</v>
      </c>
      <c r="N7" s="18" t="s">
        <v>11</v>
      </c>
      <c r="O7" s="19" t="s">
        <v>12</v>
      </c>
      <c r="P7" s="18" t="s">
        <v>13</v>
      </c>
      <c r="Q7" s="79" t="s">
        <v>14</v>
      </c>
      <c r="R7" s="84" t="s">
        <v>87</v>
      </c>
      <c r="S7" s="19" t="s">
        <v>90</v>
      </c>
      <c r="T7" s="19" t="s">
        <v>15</v>
      </c>
      <c r="U7" s="19" t="s">
        <v>91</v>
      </c>
      <c r="V7" s="99"/>
      <c r="X7" s="57" t="s">
        <v>145</v>
      </c>
      <c r="Y7" s="57" t="s">
        <v>141</v>
      </c>
      <c r="Z7" s="58" t="s">
        <v>142</v>
      </c>
    </row>
    <row r="8" spans="1:26" ht="44.5" customHeight="1" thickTop="1" x14ac:dyDescent="0.55000000000000004">
      <c r="A8" s="23"/>
      <c r="B8" s="11"/>
      <c r="C8" s="11"/>
      <c r="D8" s="11"/>
      <c r="E8" s="11"/>
      <c r="F8" s="11"/>
      <c r="G8" s="12"/>
      <c r="H8" s="11"/>
      <c r="I8" s="11"/>
      <c r="J8" s="35"/>
      <c r="K8" s="35"/>
      <c r="L8" s="11"/>
      <c r="M8" s="13"/>
      <c r="N8" s="14"/>
      <c r="O8" s="12"/>
      <c r="P8" s="15" t="str">
        <f>IFERROR(VLOOKUP($O8,研修講座情報!$A$5:$P$50,2,FALSE),"")</f>
        <v/>
      </c>
      <c r="Q8" s="80" t="str">
        <f>IFERROR(VLOOKUP($O8,研修講座情報!$A$5:$P$50,4,FALSE),"")</f>
        <v/>
      </c>
      <c r="R8" s="85" t="str">
        <f>IFERROR(VLOOKUP($O8,研修講座情報!$A$5:$P$50,12,FALSE),"")</f>
        <v/>
      </c>
      <c r="S8" s="41"/>
      <c r="T8" s="17"/>
      <c r="U8" s="37"/>
      <c r="V8" s="24"/>
      <c r="X8" s="59" t="str">
        <f>IFERROR(VLOOKUP($O8,研修講座情報!$A$5:$P$50,13,FALSE),"")</f>
        <v/>
      </c>
      <c r="Y8" s="59" t="str">
        <f>IFERROR(VLOOKUP($O8,研修講座情報!$A$5:$P$50,14,FALSE),"")</f>
        <v/>
      </c>
      <c r="Z8" s="59" t="str">
        <f>IFERROR(VLOOKUP($O8,研修講座情報!$A$5:$P$50,15,FALSE),"")</f>
        <v/>
      </c>
    </row>
    <row r="9" spans="1:26" ht="44.5" customHeight="1" x14ac:dyDescent="0.55000000000000004">
      <c r="A9" s="23"/>
      <c r="B9" s="3"/>
      <c r="C9" s="3"/>
      <c r="D9" s="3"/>
      <c r="E9" s="3"/>
      <c r="F9" s="3"/>
      <c r="G9" s="4"/>
      <c r="H9" s="3"/>
      <c r="I9" s="3"/>
      <c r="J9" s="36"/>
      <c r="K9" s="36"/>
      <c r="L9" s="3"/>
      <c r="M9" s="7"/>
      <c r="N9" s="2"/>
      <c r="O9" s="4"/>
      <c r="P9" s="8" t="str">
        <f>IFERROR(VLOOKUP($O9,研修講座情報!$A$5:$P$50,2,FALSE),"")</f>
        <v/>
      </c>
      <c r="Q9" s="81" t="str">
        <f>IFERROR(VLOOKUP($O9,研修講座情報!$A$5:$P$50,4,FALSE),"")</f>
        <v/>
      </c>
      <c r="R9" s="85" t="str">
        <f>IFERROR(VLOOKUP($O9,研修講座情報!$A$5:$P$50,12,FALSE),"")</f>
        <v/>
      </c>
      <c r="S9" s="41"/>
      <c r="T9" s="17"/>
      <c r="U9" s="37"/>
      <c r="V9" s="42"/>
      <c r="X9" s="59" t="str">
        <f>IFERROR(VLOOKUP($O9,研修講座情報!$A$5:$P$50,13,FALSE),"")</f>
        <v/>
      </c>
      <c r="Y9" s="59" t="str">
        <f>IFERROR(VLOOKUP($O9,研修講座情報!$A$5:$P$50,14,FALSE),"")</f>
        <v/>
      </c>
      <c r="Z9" s="59" t="str">
        <f>IFERROR(VLOOKUP($O9,研修講座情報!$A$5:$P$50,15,FALSE),"")</f>
        <v/>
      </c>
    </row>
    <row r="10" spans="1:26" ht="44.5" customHeight="1" x14ac:dyDescent="0.55000000000000004">
      <c r="A10" s="23"/>
      <c r="B10" s="3"/>
      <c r="C10" s="3"/>
      <c r="D10" s="3"/>
      <c r="E10" s="3"/>
      <c r="F10" s="3"/>
      <c r="G10" s="4"/>
      <c r="H10" s="3"/>
      <c r="I10" s="3"/>
      <c r="J10" s="3"/>
      <c r="K10" s="3"/>
      <c r="L10" s="3"/>
      <c r="M10" s="7"/>
      <c r="N10" s="2"/>
      <c r="O10" s="4"/>
      <c r="P10" s="8" t="str">
        <f>IFERROR(VLOOKUP($O10,研修講座情報!$A$5:$P$50,2,FALSE),"")</f>
        <v/>
      </c>
      <c r="Q10" s="81" t="str">
        <f>IFERROR(VLOOKUP($O10,研修講座情報!$A$5:$P$50,4,FALSE),"")</f>
        <v/>
      </c>
      <c r="R10" s="85" t="str">
        <f>IFERROR(VLOOKUP($O10,研修講座情報!$A$5:$P$50,12,FALSE),"")</f>
        <v/>
      </c>
      <c r="S10" s="41"/>
      <c r="T10" s="17"/>
      <c r="U10" s="37"/>
      <c r="V10" s="42"/>
      <c r="X10" s="59" t="str">
        <f>IFERROR(VLOOKUP($O10,研修講座情報!$A$5:$P$50,13,FALSE),"")</f>
        <v/>
      </c>
      <c r="Y10" s="59" t="str">
        <f>IFERROR(VLOOKUP($O10,研修講座情報!$A$5:$P$50,14,FALSE),"")</f>
        <v/>
      </c>
      <c r="Z10" s="59" t="str">
        <f>IFERROR(VLOOKUP($O10,研修講座情報!$A$5:$P$50,15,FALSE),"")</f>
        <v/>
      </c>
    </row>
    <row r="11" spans="1:26" ht="44.5" customHeight="1" x14ac:dyDescent="0.55000000000000004">
      <c r="A11" s="23"/>
      <c r="B11" s="3"/>
      <c r="C11" s="3"/>
      <c r="D11" s="3"/>
      <c r="E11" s="3"/>
      <c r="F11" s="3"/>
      <c r="G11" s="4"/>
      <c r="H11" s="3"/>
      <c r="I11" s="3"/>
      <c r="J11" s="3"/>
      <c r="K11" s="3"/>
      <c r="L11" s="3"/>
      <c r="M11" s="7"/>
      <c r="N11" s="2"/>
      <c r="O11" s="4"/>
      <c r="P11" s="8" t="str">
        <f>IFERROR(VLOOKUP($O11,研修講座情報!$A$5:$P$50,2,FALSE),"")</f>
        <v/>
      </c>
      <c r="Q11" s="81" t="str">
        <f>IFERROR(VLOOKUP($O11,研修講座情報!$A$5:$P$50,4,FALSE),"")</f>
        <v/>
      </c>
      <c r="R11" s="85" t="str">
        <f>IFERROR(VLOOKUP($O11,研修講座情報!$A$5:$P$50,12,FALSE),"")</f>
        <v/>
      </c>
      <c r="S11" s="41"/>
      <c r="T11" s="17"/>
      <c r="U11" s="37"/>
      <c r="V11" s="42"/>
      <c r="X11" s="59" t="str">
        <f>IFERROR(VLOOKUP($O11,研修講座情報!$A$5:$P$50,13,FALSE),"")</f>
        <v/>
      </c>
      <c r="Y11" s="59" t="str">
        <f>IFERROR(VLOOKUP($O11,研修講座情報!$A$5:$P$50,14,FALSE),"")</f>
        <v/>
      </c>
      <c r="Z11" s="59" t="str">
        <f>IFERROR(VLOOKUP($O11,研修講座情報!$A$5:$P$50,15,FALSE),"")</f>
        <v/>
      </c>
    </row>
    <row r="12" spans="1:26" ht="44.5" customHeight="1" x14ac:dyDescent="0.55000000000000004">
      <c r="A12" s="23"/>
      <c r="B12" s="3"/>
      <c r="C12" s="3"/>
      <c r="D12" s="3"/>
      <c r="E12" s="3"/>
      <c r="F12" s="3"/>
      <c r="G12" s="4"/>
      <c r="H12" s="3"/>
      <c r="I12" s="3"/>
      <c r="J12" s="3"/>
      <c r="K12" s="3"/>
      <c r="L12" s="3"/>
      <c r="M12" s="7"/>
      <c r="N12" s="2"/>
      <c r="O12" s="4"/>
      <c r="P12" s="8" t="str">
        <f>IFERROR(VLOOKUP($O12,研修講座情報!$A$5:$P$50,2,FALSE),"")</f>
        <v/>
      </c>
      <c r="Q12" s="81" t="str">
        <f>IFERROR(VLOOKUP($O12,研修講座情報!$A$5:$P$50,4,FALSE),"")</f>
        <v/>
      </c>
      <c r="R12" s="85" t="str">
        <f>IFERROR(VLOOKUP($O12,研修講座情報!$A$5:$P$50,12,FALSE),"")</f>
        <v/>
      </c>
      <c r="S12" s="41"/>
      <c r="T12" s="17"/>
      <c r="U12" s="37"/>
      <c r="V12" s="42"/>
      <c r="X12" s="59" t="str">
        <f>IFERROR(VLOOKUP($O12,研修講座情報!$A$5:$P$50,13,FALSE),"")</f>
        <v/>
      </c>
      <c r="Y12" s="59" t="str">
        <f>IFERROR(VLOOKUP($O12,研修講座情報!$A$5:$P$50,14,FALSE),"")</f>
        <v/>
      </c>
      <c r="Z12" s="59" t="str">
        <f>IFERROR(VLOOKUP($O12,研修講座情報!$A$5:$P$50,15,FALSE),"")</f>
        <v/>
      </c>
    </row>
    <row r="13" spans="1:26" ht="44.5" customHeight="1" x14ac:dyDescent="0.55000000000000004">
      <c r="A13" s="23"/>
      <c r="B13" s="3"/>
      <c r="C13" s="3"/>
      <c r="D13" s="3"/>
      <c r="E13" s="3"/>
      <c r="F13" s="3"/>
      <c r="G13" s="4"/>
      <c r="H13" s="3"/>
      <c r="I13" s="3"/>
      <c r="J13" s="3"/>
      <c r="K13" s="3"/>
      <c r="L13" s="3"/>
      <c r="M13" s="7"/>
      <c r="N13" s="2"/>
      <c r="O13" s="4"/>
      <c r="P13" s="8" t="str">
        <f>IFERROR(VLOOKUP($O13,研修講座情報!$A$5:$P$50,2,FALSE),"")</f>
        <v/>
      </c>
      <c r="Q13" s="81" t="str">
        <f>IFERROR(VLOOKUP($O13,研修講座情報!$A$5:$P$50,4,FALSE),"")</f>
        <v/>
      </c>
      <c r="R13" s="85" t="str">
        <f>IFERROR(VLOOKUP($O13,研修講座情報!$A$5:$P$50,12,FALSE),"")</f>
        <v/>
      </c>
      <c r="S13" s="41"/>
      <c r="T13" s="17"/>
      <c r="U13" s="37"/>
      <c r="V13" s="42"/>
      <c r="X13" s="59" t="str">
        <f>IFERROR(VLOOKUP($O13,研修講座情報!$A$5:$P$50,13,FALSE),"")</f>
        <v/>
      </c>
      <c r="Y13" s="59" t="str">
        <f>IFERROR(VLOOKUP($O13,研修講座情報!$A$5:$P$50,14,FALSE),"")</f>
        <v/>
      </c>
      <c r="Z13" s="59" t="str">
        <f>IFERROR(VLOOKUP($O13,研修講座情報!$A$5:$P$50,15,FALSE),"")</f>
        <v/>
      </c>
    </row>
    <row r="14" spans="1:26" ht="44.5" customHeight="1" x14ac:dyDescent="0.55000000000000004">
      <c r="A14" s="23"/>
      <c r="B14" s="3"/>
      <c r="C14" s="3"/>
      <c r="D14" s="3"/>
      <c r="E14" s="3"/>
      <c r="F14" s="3"/>
      <c r="G14" s="4"/>
      <c r="H14" s="3"/>
      <c r="I14" s="3"/>
      <c r="J14" s="3"/>
      <c r="K14" s="3"/>
      <c r="L14" s="3"/>
      <c r="M14" s="7"/>
      <c r="N14" s="2"/>
      <c r="O14" s="4"/>
      <c r="P14" s="8" t="str">
        <f>IFERROR(VLOOKUP($O14,研修講座情報!$A$5:$P$50,2,FALSE),"")</f>
        <v/>
      </c>
      <c r="Q14" s="81" t="str">
        <f>IFERROR(VLOOKUP($O14,研修講座情報!$A$5:$P$50,4,FALSE),"")</f>
        <v/>
      </c>
      <c r="R14" s="85" t="str">
        <f>IFERROR(VLOOKUP($O14,研修講座情報!$A$5:$P$50,12,FALSE),"")</f>
        <v/>
      </c>
      <c r="S14" s="41"/>
      <c r="T14" s="17"/>
      <c r="U14" s="37"/>
      <c r="V14" s="42"/>
      <c r="X14" s="59" t="str">
        <f>IFERROR(VLOOKUP($O14,研修講座情報!$A$5:$P$50,13,FALSE),"")</f>
        <v/>
      </c>
      <c r="Y14" s="59" t="str">
        <f>IFERROR(VLOOKUP($O14,研修講座情報!$A$5:$P$50,14,FALSE),"")</f>
        <v/>
      </c>
      <c r="Z14" s="59" t="str">
        <f>IFERROR(VLOOKUP($O14,研修講座情報!$A$5:$P$50,15,FALSE),"")</f>
        <v/>
      </c>
    </row>
    <row r="15" spans="1:26" ht="44.5" customHeight="1" x14ac:dyDescent="0.55000000000000004">
      <c r="A15" s="2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7"/>
      <c r="N15" s="2"/>
      <c r="O15" s="4"/>
      <c r="P15" s="8" t="str">
        <f>IFERROR(VLOOKUP($O15,研修講座情報!$A$5:$P$50,2,FALSE),"")</f>
        <v/>
      </c>
      <c r="Q15" s="81" t="str">
        <f>IFERROR(VLOOKUP($O15,研修講座情報!$A$5:$P$50,4,FALSE),"")</f>
        <v/>
      </c>
      <c r="R15" s="85" t="str">
        <f>IFERROR(VLOOKUP($O15,研修講座情報!$A$5:$P$50,12,FALSE),"")</f>
        <v/>
      </c>
      <c r="S15" s="41"/>
      <c r="T15" s="17"/>
      <c r="U15" s="37"/>
      <c r="V15" s="42"/>
      <c r="X15" s="59" t="str">
        <f>IFERROR(VLOOKUP($O15,研修講座情報!$A$5:$P$50,13,FALSE),"")</f>
        <v/>
      </c>
      <c r="Y15" s="59" t="str">
        <f>IFERROR(VLOOKUP($O15,研修講座情報!$A$5:$P$50,14,FALSE),"")</f>
        <v/>
      </c>
      <c r="Z15" s="59" t="str">
        <f>IFERROR(VLOOKUP($O15,研修講座情報!$A$5:$P$50,15,FALSE),"")</f>
        <v/>
      </c>
    </row>
    <row r="16" spans="1:26" ht="44.5" customHeight="1" x14ac:dyDescent="0.55000000000000004">
      <c r="A16" s="23"/>
      <c r="B16" s="3"/>
      <c r="C16" s="3"/>
      <c r="D16" s="3"/>
      <c r="E16" s="3"/>
      <c r="F16" s="3"/>
      <c r="G16" s="4"/>
      <c r="H16" s="3"/>
      <c r="I16" s="3"/>
      <c r="J16" s="3"/>
      <c r="K16" s="3"/>
      <c r="L16" s="3"/>
      <c r="M16" s="7"/>
      <c r="N16" s="2"/>
      <c r="O16" s="4"/>
      <c r="P16" s="8" t="str">
        <f>IFERROR(VLOOKUP($O16,研修講座情報!$A$5:$P$50,2,FALSE),"")</f>
        <v/>
      </c>
      <c r="Q16" s="81" t="str">
        <f>IFERROR(VLOOKUP($O16,研修講座情報!$A$5:$P$50,4,FALSE),"")</f>
        <v/>
      </c>
      <c r="R16" s="85" t="str">
        <f>IFERROR(VLOOKUP($O16,研修講座情報!$A$5:$P$50,12,FALSE),"")</f>
        <v/>
      </c>
      <c r="S16" s="41"/>
      <c r="T16" s="17"/>
      <c r="U16" s="37"/>
      <c r="V16" s="42"/>
      <c r="X16" s="59" t="str">
        <f>IFERROR(VLOOKUP($O16,研修講座情報!$A$5:$P$50,13,FALSE),"")</f>
        <v/>
      </c>
      <c r="Y16" s="59" t="str">
        <f>IFERROR(VLOOKUP($O16,研修講座情報!$A$5:$P$50,14,FALSE),"")</f>
        <v/>
      </c>
      <c r="Z16" s="59" t="str">
        <f>IFERROR(VLOOKUP($O16,研修講座情報!$A$5:$P$50,15,FALSE),"")</f>
        <v/>
      </c>
    </row>
    <row r="17" spans="1:26" ht="44.5" customHeight="1" x14ac:dyDescent="0.55000000000000004">
      <c r="A17" s="2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7"/>
      <c r="N17" s="2"/>
      <c r="O17" s="4"/>
      <c r="P17" s="8" t="str">
        <f>IFERROR(VLOOKUP($O17,研修講座情報!$A$5:$P$50,2,FALSE),"")</f>
        <v/>
      </c>
      <c r="Q17" s="81" t="str">
        <f>IFERROR(VLOOKUP($O17,研修講座情報!$A$5:$P$50,4,FALSE),"")</f>
        <v/>
      </c>
      <c r="R17" s="85" t="str">
        <f>IFERROR(VLOOKUP($O17,研修講座情報!$A$5:$P$50,12,FALSE),"")</f>
        <v/>
      </c>
      <c r="S17" s="41"/>
      <c r="T17" s="17"/>
      <c r="U17" s="37"/>
      <c r="V17" s="42"/>
      <c r="X17" s="59" t="str">
        <f>IFERROR(VLOOKUP($O17,研修講座情報!$A$5:$P$50,13,FALSE),"")</f>
        <v/>
      </c>
      <c r="Y17" s="59" t="str">
        <f>IFERROR(VLOOKUP($O17,研修講座情報!$A$5:$P$50,14,FALSE),"")</f>
        <v/>
      </c>
      <c r="Z17" s="59" t="str">
        <f>IFERROR(VLOOKUP($O17,研修講座情報!$A$5:$P$50,15,FALSE),"")</f>
        <v/>
      </c>
    </row>
    <row r="18" spans="1:26" ht="44.5" customHeight="1" x14ac:dyDescent="0.55000000000000004">
      <c r="A18" s="23"/>
      <c r="B18" s="3"/>
      <c r="C18" s="3"/>
      <c r="D18" s="3"/>
      <c r="E18" s="3"/>
      <c r="F18" s="3"/>
      <c r="G18" s="4"/>
      <c r="H18" s="3"/>
      <c r="I18" s="3"/>
      <c r="J18" s="3"/>
      <c r="K18" s="3"/>
      <c r="L18" s="3"/>
      <c r="M18" s="7"/>
      <c r="N18" s="2"/>
      <c r="O18" s="4"/>
      <c r="P18" s="8" t="str">
        <f>IFERROR(VLOOKUP($O18,研修講座情報!$A$5:$P$50,2,FALSE),"")</f>
        <v/>
      </c>
      <c r="Q18" s="81" t="str">
        <f>IFERROR(VLOOKUP($O18,研修講座情報!$A$5:$P$50,4,FALSE),"")</f>
        <v/>
      </c>
      <c r="R18" s="85" t="str">
        <f>IFERROR(VLOOKUP($O18,研修講座情報!$A$5:$P$50,12,FALSE),"")</f>
        <v/>
      </c>
      <c r="S18" s="41"/>
      <c r="T18" s="17"/>
      <c r="U18" s="37"/>
      <c r="V18" s="42"/>
      <c r="X18" s="59" t="str">
        <f>IFERROR(VLOOKUP($O18,研修講座情報!$A$5:$P$50,13,FALSE),"")</f>
        <v/>
      </c>
      <c r="Y18" s="59" t="str">
        <f>IFERROR(VLOOKUP($O18,研修講座情報!$A$5:$P$50,14,FALSE),"")</f>
        <v/>
      </c>
      <c r="Z18" s="59" t="str">
        <f>IFERROR(VLOOKUP($O18,研修講座情報!$A$5:$P$50,15,FALSE),"")</f>
        <v/>
      </c>
    </row>
    <row r="19" spans="1:26" ht="44.5" customHeight="1" x14ac:dyDescent="0.55000000000000004">
      <c r="A19" s="23"/>
      <c r="B19" s="3"/>
      <c r="C19" s="3"/>
      <c r="D19" s="3"/>
      <c r="E19" s="3"/>
      <c r="F19" s="3"/>
      <c r="G19" s="4"/>
      <c r="H19" s="3"/>
      <c r="I19" s="3"/>
      <c r="J19" s="3"/>
      <c r="K19" s="3"/>
      <c r="L19" s="3"/>
      <c r="M19" s="7"/>
      <c r="N19" s="2"/>
      <c r="O19" s="4"/>
      <c r="P19" s="8" t="str">
        <f>IFERROR(VLOOKUP($O19,研修講座情報!$A$5:$P$50,2,FALSE),"")</f>
        <v/>
      </c>
      <c r="Q19" s="81" t="str">
        <f>IFERROR(VLOOKUP($O19,研修講座情報!$A$5:$P$50,4,FALSE),"")</f>
        <v/>
      </c>
      <c r="R19" s="85" t="str">
        <f>IFERROR(VLOOKUP($O19,研修講座情報!$A$5:$P$50,12,FALSE),"")</f>
        <v/>
      </c>
      <c r="S19" s="41"/>
      <c r="T19" s="17"/>
      <c r="U19" s="37"/>
      <c r="V19" s="42"/>
      <c r="X19" s="59" t="str">
        <f>IFERROR(VLOOKUP($O19,研修講座情報!$A$5:$P$50,13,FALSE),"")</f>
        <v/>
      </c>
      <c r="Y19" s="59" t="str">
        <f>IFERROR(VLOOKUP($O19,研修講座情報!$A$5:$P$50,14,FALSE),"")</f>
        <v/>
      </c>
      <c r="Z19" s="59" t="str">
        <f>IFERROR(VLOOKUP($O19,研修講座情報!$A$5:$P$50,15,FALSE),"")</f>
        <v/>
      </c>
    </row>
    <row r="20" spans="1:26" ht="44.5" customHeight="1" x14ac:dyDescent="0.55000000000000004">
      <c r="A20" s="23"/>
      <c r="B20" s="3"/>
      <c r="C20" s="3"/>
      <c r="D20" s="3"/>
      <c r="E20" s="3"/>
      <c r="F20" s="3"/>
      <c r="G20" s="4"/>
      <c r="H20" s="3"/>
      <c r="I20" s="3"/>
      <c r="J20" s="3"/>
      <c r="K20" s="3"/>
      <c r="L20" s="3"/>
      <c r="M20" s="7"/>
      <c r="N20" s="2"/>
      <c r="O20" s="4"/>
      <c r="P20" s="8" t="str">
        <f>IFERROR(VLOOKUP($O20,研修講座情報!$A$5:$P$50,2,FALSE),"")</f>
        <v/>
      </c>
      <c r="Q20" s="81" t="str">
        <f>IFERROR(VLOOKUP($O20,研修講座情報!$A$5:$P$50,4,FALSE),"")</f>
        <v/>
      </c>
      <c r="R20" s="85" t="str">
        <f>IFERROR(VLOOKUP($O20,研修講座情報!$A$5:$P$50,12,FALSE),"")</f>
        <v/>
      </c>
      <c r="S20" s="41"/>
      <c r="T20" s="17"/>
      <c r="U20" s="37"/>
      <c r="V20" s="42"/>
      <c r="X20" s="59" t="str">
        <f>IFERROR(VLOOKUP($O20,研修講座情報!$A$5:$P$50,13,FALSE),"")</f>
        <v/>
      </c>
      <c r="Y20" s="59" t="str">
        <f>IFERROR(VLOOKUP($O20,研修講座情報!$A$5:$P$50,14,FALSE),"")</f>
        <v/>
      </c>
      <c r="Z20" s="59" t="str">
        <f>IFERROR(VLOOKUP($O20,研修講座情報!$A$5:$P$50,15,FALSE),"")</f>
        <v/>
      </c>
    </row>
    <row r="21" spans="1:26" ht="44.5" customHeight="1" x14ac:dyDescent="0.55000000000000004">
      <c r="A21" s="23"/>
      <c r="B21" s="3"/>
      <c r="C21" s="3"/>
      <c r="D21" s="3"/>
      <c r="E21" s="3"/>
      <c r="F21" s="3"/>
      <c r="G21" s="4"/>
      <c r="H21" s="3"/>
      <c r="I21" s="3"/>
      <c r="J21" s="3"/>
      <c r="K21" s="3"/>
      <c r="L21" s="3"/>
      <c r="M21" s="7"/>
      <c r="N21" s="2"/>
      <c r="O21" s="4"/>
      <c r="P21" s="8" t="str">
        <f>IFERROR(VLOOKUP($O21,研修講座情報!$A$5:$P$50,2,FALSE),"")</f>
        <v/>
      </c>
      <c r="Q21" s="81" t="str">
        <f>IFERROR(VLOOKUP($O21,研修講座情報!$A$5:$P$50,4,FALSE),"")</f>
        <v/>
      </c>
      <c r="R21" s="85" t="str">
        <f>IFERROR(VLOOKUP($O21,研修講座情報!$A$5:$P$50,12,FALSE),"")</f>
        <v/>
      </c>
      <c r="S21" s="41"/>
      <c r="T21" s="17"/>
      <c r="U21" s="37"/>
      <c r="V21" s="42"/>
      <c r="X21" s="59" t="str">
        <f>IFERROR(VLOOKUP($O21,研修講座情報!$A$5:$P$50,13,FALSE),"")</f>
        <v/>
      </c>
      <c r="Y21" s="59" t="str">
        <f>IFERROR(VLOOKUP($O21,研修講座情報!$A$5:$P$50,14,FALSE),"")</f>
        <v/>
      </c>
      <c r="Z21" s="59" t="str">
        <f>IFERROR(VLOOKUP($O21,研修講座情報!$A$5:$P$50,15,FALSE),"")</f>
        <v/>
      </c>
    </row>
    <row r="22" spans="1:26" ht="44.5" customHeight="1" x14ac:dyDescent="0.55000000000000004">
      <c r="A22" s="23"/>
      <c r="B22" s="3"/>
      <c r="C22" s="3"/>
      <c r="D22" s="3"/>
      <c r="E22" s="3"/>
      <c r="F22" s="3"/>
      <c r="G22" s="4"/>
      <c r="H22" s="3"/>
      <c r="I22" s="3"/>
      <c r="J22" s="3"/>
      <c r="K22" s="3"/>
      <c r="L22" s="3"/>
      <c r="M22" s="7"/>
      <c r="N22" s="2"/>
      <c r="O22" s="4"/>
      <c r="P22" s="8" t="str">
        <f>IFERROR(VLOOKUP($O22,研修講座情報!$A$5:$P$50,2,FALSE),"")</f>
        <v/>
      </c>
      <c r="Q22" s="81" t="str">
        <f>IFERROR(VLOOKUP($O22,研修講座情報!$A$5:$P$50,4,FALSE),"")</f>
        <v/>
      </c>
      <c r="R22" s="85" t="str">
        <f>IFERROR(VLOOKUP($O22,研修講座情報!$A$5:$P$50,12,FALSE),"")</f>
        <v/>
      </c>
      <c r="S22" s="41"/>
      <c r="T22" s="17"/>
      <c r="U22" s="37"/>
      <c r="V22" s="42"/>
      <c r="X22" s="59" t="str">
        <f>IFERROR(VLOOKUP($O22,研修講座情報!$A$5:$P$50,13,FALSE),"")</f>
        <v/>
      </c>
      <c r="Y22" s="59" t="str">
        <f>IFERROR(VLOOKUP($O22,研修講座情報!$A$5:$P$50,14,FALSE),"")</f>
        <v/>
      </c>
      <c r="Z22" s="59" t="str">
        <f>IFERROR(VLOOKUP($O22,研修講座情報!$A$5:$P$50,15,FALSE),"")</f>
        <v/>
      </c>
    </row>
    <row r="23" spans="1:26" ht="44.5" customHeight="1" x14ac:dyDescent="0.55000000000000004">
      <c r="A23" s="23"/>
      <c r="B23" s="3"/>
      <c r="C23" s="3"/>
      <c r="D23" s="3"/>
      <c r="E23" s="3"/>
      <c r="F23" s="3"/>
      <c r="G23" s="4"/>
      <c r="H23" s="3"/>
      <c r="I23" s="3"/>
      <c r="J23" s="3"/>
      <c r="K23" s="3"/>
      <c r="L23" s="3"/>
      <c r="M23" s="7"/>
      <c r="N23" s="2"/>
      <c r="O23" s="4"/>
      <c r="P23" s="8" t="str">
        <f>IFERROR(VLOOKUP($O23,研修講座情報!$A$5:$P$50,2,FALSE),"")</f>
        <v/>
      </c>
      <c r="Q23" s="81" t="str">
        <f>IFERROR(VLOOKUP($O23,研修講座情報!$A$5:$P$50,4,FALSE),"")</f>
        <v/>
      </c>
      <c r="R23" s="85" t="str">
        <f>IFERROR(VLOOKUP($O23,研修講座情報!$A$5:$P$50,12,FALSE),"")</f>
        <v/>
      </c>
      <c r="S23" s="41"/>
      <c r="T23" s="17"/>
      <c r="U23" s="37"/>
      <c r="V23" s="42"/>
      <c r="X23" s="59" t="str">
        <f>IFERROR(VLOOKUP($O23,研修講座情報!$A$5:$P$50,13,FALSE),"")</f>
        <v/>
      </c>
      <c r="Y23" s="59" t="str">
        <f>IFERROR(VLOOKUP($O23,研修講座情報!$A$5:$P$50,14,FALSE),"")</f>
        <v/>
      </c>
      <c r="Z23" s="59" t="str">
        <f>IFERROR(VLOOKUP($O23,研修講座情報!$A$5:$P$50,15,FALSE),"")</f>
        <v/>
      </c>
    </row>
    <row r="24" spans="1:26" ht="44.5" customHeight="1" x14ac:dyDescent="0.55000000000000004">
      <c r="A24" s="23"/>
      <c r="B24" s="3"/>
      <c r="C24" s="3"/>
      <c r="D24" s="3"/>
      <c r="E24" s="3"/>
      <c r="F24" s="3"/>
      <c r="G24" s="4"/>
      <c r="H24" s="3"/>
      <c r="I24" s="3"/>
      <c r="J24" s="3"/>
      <c r="K24" s="3"/>
      <c r="L24" s="3"/>
      <c r="M24" s="7"/>
      <c r="N24" s="2"/>
      <c r="O24" s="4"/>
      <c r="P24" s="8" t="str">
        <f>IFERROR(VLOOKUP($O24,研修講座情報!$A$5:$P$50,2,FALSE),"")</f>
        <v/>
      </c>
      <c r="Q24" s="81" t="str">
        <f>IFERROR(VLOOKUP($O24,研修講座情報!$A$5:$P$50,4,FALSE),"")</f>
        <v/>
      </c>
      <c r="R24" s="85" t="str">
        <f>IFERROR(VLOOKUP($O24,研修講座情報!$A$5:$P$50,12,FALSE),"")</f>
        <v/>
      </c>
      <c r="S24" s="41"/>
      <c r="T24" s="17"/>
      <c r="U24" s="37"/>
      <c r="V24" s="42"/>
      <c r="X24" s="59" t="str">
        <f>IFERROR(VLOOKUP($O24,研修講座情報!$A$5:$P$50,13,FALSE),"")</f>
        <v/>
      </c>
      <c r="Y24" s="59" t="str">
        <f>IFERROR(VLOOKUP($O24,研修講座情報!$A$5:$P$50,14,FALSE),"")</f>
        <v/>
      </c>
      <c r="Z24" s="59" t="str">
        <f>IFERROR(VLOOKUP($O24,研修講座情報!$A$5:$P$50,15,FALSE),"")</f>
        <v/>
      </c>
    </row>
    <row r="25" spans="1:26" ht="44.5" customHeight="1" x14ac:dyDescent="0.55000000000000004">
      <c r="A25" s="23"/>
      <c r="B25" s="3"/>
      <c r="C25" s="3"/>
      <c r="D25" s="3"/>
      <c r="E25" s="3"/>
      <c r="F25" s="3"/>
      <c r="G25" s="4"/>
      <c r="H25" s="3"/>
      <c r="I25" s="3"/>
      <c r="J25" s="3"/>
      <c r="K25" s="3"/>
      <c r="L25" s="3"/>
      <c r="M25" s="7"/>
      <c r="N25" s="2"/>
      <c r="O25" s="4"/>
      <c r="P25" s="8" t="str">
        <f>IFERROR(VLOOKUP($O25,研修講座情報!$A$5:$P$50,2,FALSE),"")</f>
        <v/>
      </c>
      <c r="Q25" s="81" t="str">
        <f>IFERROR(VLOOKUP($O25,研修講座情報!$A$5:$P$50,4,FALSE),"")</f>
        <v/>
      </c>
      <c r="R25" s="85" t="str">
        <f>IFERROR(VLOOKUP($O25,研修講座情報!$A$5:$P$50,12,FALSE),"")</f>
        <v/>
      </c>
      <c r="S25" s="41"/>
      <c r="T25" s="17"/>
      <c r="U25" s="37"/>
      <c r="V25" s="42"/>
      <c r="X25" s="59" t="str">
        <f>IFERROR(VLOOKUP($O25,研修講座情報!$A$5:$P$50,13,FALSE),"")</f>
        <v/>
      </c>
      <c r="Y25" s="59" t="str">
        <f>IFERROR(VLOOKUP($O25,研修講座情報!$A$5:$P$50,14,FALSE),"")</f>
        <v/>
      </c>
      <c r="Z25" s="59" t="str">
        <f>IFERROR(VLOOKUP($O25,研修講座情報!$A$5:$P$50,15,FALSE),"")</f>
        <v/>
      </c>
    </row>
    <row r="26" spans="1:26" ht="44.5" customHeight="1" x14ac:dyDescent="0.55000000000000004">
      <c r="A26" s="23"/>
      <c r="B26" s="3"/>
      <c r="C26" s="3"/>
      <c r="D26" s="3"/>
      <c r="E26" s="3"/>
      <c r="F26" s="3"/>
      <c r="G26" s="4"/>
      <c r="H26" s="3"/>
      <c r="I26" s="3"/>
      <c r="J26" s="3"/>
      <c r="K26" s="3"/>
      <c r="L26" s="3"/>
      <c r="M26" s="7"/>
      <c r="N26" s="2"/>
      <c r="O26" s="4"/>
      <c r="P26" s="8" t="str">
        <f>IFERROR(VLOOKUP($O26,研修講座情報!$A$5:$P$50,2,FALSE),"")</f>
        <v/>
      </c>
      <c r="Q26" s="81" t="str">
        <f>IFERROR(VLOOKUP($O26,研修講座情報!$A$5:$P$50,4,FALSE),"")</f>
        <v/>
      </c>
      <c r="R26" s="85" t="str">
        <f>IFERROR(VLOOKUP($O26,研修講座情報!$A$5:$P$50,12,FALSE),"")</f>
        <v/>
      </c>
      <c r="S26" s="41"/>
      <c r="T26" s="17"/>
      <c r="U26" s="37"/>
      <c r="V26" s="42"/>
      <c r="X26" s="59" t="str">
        <f>IFERROR(VLOOKUP($O26,研修講座情報!$A$5:$P$50,13,FALSE),"")</f>
        <v/>
      </c>
      <c r="Y26" s="59" t="str">
        <f>IFERROR(VLOOKUP($O26,研修講座情報!$A$5:$P$50,14,FALSE),"")</f>
        <v/>
      </c>
      <c r="Z26" s="59" t="str">
        <f>IFERROR(VLOOKUP($O26,研修講座情報!$A$5:$P$50,15,FALSE),"")</f>
        <v/>
      </c>
    </row>
    <row r="27" spans="1:26" ht="44.5" customHeight="1" x14ac:dyDescent="0.55000000000000004">
      <c r="A27" s="23"/>
      <c r="B27" s="3"/>
      <c r="C27" s="3"/>
      <c r="D27" s="3"/>
      <c r="E27" s="3"/>
      <c r="F27" s="3"/>
      <c r="G27" s="4"/>
      <c r="H27" s="3"/>
      <c r="I27" s="3"/>
      <c r="J27" s="3"/>
      <c r="K27" s="3"/>
      <c r="L27" s="3"/>
      <c r="M27" s="7"/>
      <c r="N27" s="2"/>
      <c r="O27" s="4"/>
      <c r="P27" s="8" t="str">
        <f>IFERROR(VLOOKUP($O27,研修講座情報!$A$5:$P$50,2,FALSE),"")</f>
        <v/>
      </c>
      <c r="Q27" s="81" t="str">
        <f>IFERROR(VLOOKUP($O27,研修講座情報!$A$5:$P$50,4,FALSE),"")</f>
        <v/>
      </c>
      <c r="R27" s="85" t="str">
        <f>IFERROR(VLOOKUP($O27,研修講座情報!$A$5:$P$50,12,FALSE),"")</f>
        <v/>
      </c>
      <c r="S27" s="41"/>
      <c r="T27" s="17"/>
      <c r="U27" s="37"/>
      <c r="V27" s="42"/>
      <c r="X27" s="59" t="str">
        <f>IFERROR(VLOOKUP($O27,研修講座情報!$A$5:$P$50,13,FALSE),"")</f>
        <v/>
      </c>
      <c r="Y27" s="59" t="str">
        <f>IFERROR(VLOOKUP($O27,研修講座情報!$A$5:$P$50,14,FALSE),"")</f>
        <v/>
      </c>
      <c r="Z27" s="59" t="str">
        <f>IFERROR(VLOOKUP($O27,研修講座情報!$A$5:$P$50,15,FALSE),"")</f>
        <v/>
      </c>
    </row>
    <row r="28" spans="1:26" ht="44.5" customHeight="1" x14ac:dyDescent="0.55000000000000004">
      <c r="A28" s="23"/>
      <c r="B28" s="3"/>
      <c r="C28" s="3"/>
      <c r="D28" s="3"/>
      <c r="E28" s="3"/>
      <c r="F28" s="3"/>
      <c r="G28" s="4"/>
      <c r="H28" s="3"/>
      <c r="I28" s="3"/>
      <c r="J28" s="3"/>
      <c r="K28" s="3"/>
      <c r="L28" s="3"/>
      <c r="M28" s="7"/>
      <c r="N28" s="2"/>
      <c r="O28" s="4"/>
      <c r="P28" s="8" t="str">
        <f>IFERROR(VLOOKUP($O28,研修講座情報!$A$5:$P$50,2,FALSE),"")</f>
        <v/>
      </c>
      <c r="Q28" s="81" t="str">
        <f>IFERROR(VLOOKUP($O28,研修講座情報!$A$5:$P$50,4,FALSE),"")</f>
        <v/>
      </c>
      <c r="R28" s="85" t="str">
        <f>IFERROR(VLOOKUP($O28,研修講座情報!$A$5:$P$50,12,FALSE),"")</f>
        <v/>
      </c>
      <c r="S28" s="41"/>
      <c r="T28" s="17"/>
      <c r="U28" s="37"/>
      <c r="V28" s="42"/>
      <c r="X28" s="59" t="str">
        <f>IFERROR(VLOOKUP($O28,研修講座情報!$A$5:$P$50,13,FALSE),"")</f>
        <v/>
      </c>
      <c r="Y28" s="59" t="str">
        <f>IFERROR(VLOOKUP($O28,研修講座情報!$A$5:$P$50,14,FALSE),"")</f>
        <v/>
      </c>
      <c r="Z28" s="59" t="str">
        <f>IFERROR(VLOOKUP($O28,研修講座情報!$A$5:$P$50,15,FALSE),"")</f>
        <v/>
      </c>
    </row>
    <row r="29" spans="1:26" ht="44.5" customHeight="1" thickBot="1" x14ac:dyDescent="0.6">
      <c r="A29" s="60"/>
      <c r="B29" s="61"/>
      <c r="C29" s="61"/>
      <c r="D29" s="61"/>
      <c r="E29" s="61"/>
      <c r="F29" s="61"/>
      <c r="G29" s="62"/>
      <c r="H29" s="61"/>
      <c r="I29" s="61"/>
      <c r="J29" s="61"/>
      <c r="K29" s="61"/>
      <c r="L29" s="61"/>
      <c r="M29" s="63"/>
      <c r="N29" s="64"/>
      <c r="O29" s="62"/>
      <c r="P29" s="65" t="str">
        <f>IFERROR(VLOOKUP($O29,研修講座情報!$A$5:$P$50,2,FALSE),"")</f>
        <v/>
      </c>
      <c r="Q29" s="83" t="str">
        <f>IFERROR(VLOOKUP($O29,研修講座情報!$A$5:$P$50,4,FALSE),"")</f>
        <v/>
      </c>
      <c r="R29" s="87" t="str">
        <f>IFERROR(VLOOKUP($O29,研修講座情報!$A$5:$P$50,12,FALSE),"")</f>
        <v/>
      </c>
      <c r="S29" s="75"/>
      <c r="T29" s="76"/>
      <c r="U29" s="77"/>
      <c r="V29" s="78"/>
      <c r="X29" s="59" t="str">
        <f>IFERROR(VLOOKUP($O29,研修講座情報!$A$5:$P$50,13,FALSE),"")</f>
        <v/>
      </c>
      <c r="Y29" s="59" t="str">
        <f>IFERROR(VLOOKUP($O29,研修講座情報!$A$5:$P$50,14,FALSE),"")</f>
        <v/>
      </c>
      <c r="Z29" s="59" t="str">
        <f>IFERROR(VLOOKUP($O29,研修講座情報!$A$5:$P$50,15,FALSE),"")</f>
        <v/>
      </c>
    </row>
    <row r="30" spans="1:26" ht="44.5" customHeight="1" x14ac:dyDescent="0.55000000000000004">
      <c r="A30" s="88"/>
      <c r="B30" s="66"/>
      <c r="C30" s="66"/>
      <c r="D30" s="66"/>
      <c r="E30" s="66"/>
      <c r="F30" s="66"/>
      <c r="G30" s="67"/>
      <c r="H30" s="66"/>
      <c r="I30" s="66"/>
      <c r="J30" s="66"/>
      <c r="K30" s="66"/>
      <c r="L30" s="66"/>
      <c r="M30" s="68"/>
      <c r="N30" s="69"/>
      <c r="O30" s="67"/>
      <c r="P30" s="70" t="str">
        <f>IFERROR(VLOOKUP($O30,研修講座情報!$A$5:$P$50,2,FALSE),"")</f>
        <v/>
      </c>
      <c r="Q30" s="82" t="str">
        <f>IFERROR(VLOOKUP($O30,研修講座情報!$A$5:$P$50,4,FALSE),"")</f>
        <v/>
      </c>
      <c r="R30" s="86" t="str">
        <f>IFERROR(VLOOKUP($O30,研修講座情報!$A$5:$P$50,12,FALSE),"")</f>
        <v/>
      </c>
      <c r="S30" s="71"/>
      <c r="T30" s="72"/>
      <c r="U30" s="73"/>
      <c r="V30" s="74"/>
      <c r="X30" s="59" t="str">
        <f>IFERROR(VLOOKUP($O30,研修講座情報!$A$5:$P$50,13,FALSE),"")</f>
        <v/>
      </c>
      <c r="Y30" s="59" t="str">
        <f>IFERROR(VLOOKUP($O30,研修講座情報!$A$5:$P$50,14,FALSE),"")</f>
        <v/>
      </c>
      <c r="Z30" s="59" t="str">
        <f>IFERROR(VLOOKUP($O30,研修講座情報!$A$5:$P$50,15,FALSE),"")</f>
        <v/>
      </c>
    </row>
    <row r="31" spans="1:26" ht="44.5" customHeight="1" x14ac:dyDescent="0.55000000000000004">
      <c r="A31" s="23"/>
      <c r="B31" s="3"/>
      <c r="C31" s="3"/>
      <c r="D31" s="3"/>
      <c r="E31" s="3"/>
      <c r="F31" s="3"/>
      <c r="G31" s="4"/>
      <c r="H31" s="3"/>
      <c r="I31" s="3"/>
      <c r="J31" s="3"/>
      <c r="K31" s="3"/>
      <c r="L31" s="3"/>
      <c r="M31" s="7"/>
      <c r="N31" s="2"/>
      <c r="O31" s="4"/>
      <c r="P31" s="8" t="str">
        <f>IFERROR(VLOOKUP($O31,研修講座情報!$A$5:$P$50,2,FALSE),"")</f>
        <v/>
      </c>
      <c r="Q31" s="81" t="str">
        <f>IFERROR(VLOOKUP($O31,研修講座情報!$A$5:$P$50,4,FALSE),"")</f>
        <v/>
      </c>
      <c r="R31" s="85" t="str">
        <f>IFERROR(VLOOKUP($O31,研修講座情報!$A$5:$P$50,12,FALSE),"")</f>
        <v/>
      </c>
      <c r="S31" s="41"/>
      <c r="T31" s="17"/>
      <c r="U31" s="37"/>
      <c r="V31" s="42"/>
      <c r="X31" s="59" t="str">
        <f>IFERROR(VLOOKUP($O31,研修講座情報!$A$5:$P$50,13,FALSE),"")</f>
        <v/>
      </c>
      <c r="Y31" s="59" t="str">
        <f>IFERROR(VLOOKUP($O31,研修講座情報!$A$5:$P$50,14,FALSE),"")</f>
        <v/>
      </c>
      <c r="Z31" s="59" t="str">
        <f>IFERROR(VLOOKUP($O31,研修講座情報!$A$5:$P$50,15,FALSE),"")</f>
        <v/>
      </c>
    </row>
    <row r="32" spans="1:26" ht="44.5" customHeight="1" x14ac:dyDescent="0.55000000000000004">
      <c r="A32" s="23"/>
      <c r="B32" s="3"/>
      <c r="C32" s="3"/>
      <c r="D32" s="3"/>
      <c r="E32" s="3"/>
      <c r="F32" s="3"/>
      <c r="G32" s="4"/>
      <c r="H32" s="3"/>
      <c r="I32" s="3"/>
      <c r="J32" s="3"/>
      <c r="K32" s="3"/>
      <c r="L32" s="3"/>
      <c r="M32" s="7"/>
      <c r="N32" s="2"/>
      <c r="O32" s="4"/>
      <c r="P32" s="8" t="str">
        <f>IFERROR(VLOOKUP($O32,研修講座情報!$A$5:$P$50,2,FALSE),"")</f>
        <v/>
      </c>
      <c r="Q32" s="81" t="str">
        <f>IFERROR(VLOOKUP($O32,研修講座情報!$A$5:$P$50,4,FALSE),"")</f>
        <v/>
      </c>
      <c r="R32" s="85" t="str">
        <f>IFERROR(VLOOKUP($O32,研修講座情報!$A$5:$P$50,12,FALSE),"")</f>
        <v/>
      </c>
      <c r="S32" s="41"/>
      <c r="T32" s="17"/>
      <c r="U32" s="37"/>
      <c r="V32" s="42"/>
      <c r="X32" s="59" t="str">
        <f>IFERROR(VLOOKUP($O32,研修講座情報!$A$5:$P$50,13,FALSE),"")</f>
        <v/>
      </c>
      <c r="Y32" s="59" t="str">
        <f>IFERROR(VLOOKUP($O32,研修講座情報!$A$5:$P$50,14,FALSE),"")</f>
        <v/>
      </c>
      <c r="Z32" s="59" t="str">
        <f>IFERROR(VLOOKUP($O32,研修講座情報!$A$5:$P$50,15,FALSE),"")</f>
        <v/>
      </c>
    </row>
    <row r="33" spans="1:26" ht="44.5" customHeight="1" x14ac:dyDescent="0.55000000000000004">
      <c r="A33" s="23"/>
      <c r="B33" s="3"/>
      <c r="C33" s="3"/>
      <c r="D33" s="3"/>
      <c r="E33" s="3"/>
      <c r="F33" s="3"/>
      <c r="G33" s="4"/>
      <c r="H33" s="3"/>
      <c r="I33" s="3"/>
      <c r="J33" s="3"/>
      <c r="K33" s="3"/>
      <c r="L33" s="3"/>
      <c r="M33" s="7"/>
      <c r="N33" s="2"/>
      <c r="O33" s="4"/>
      <c r="P33" s="8" t="str">
        <f>IFERROR(VLOOKUP($O33,研修講座情報!$A$5:$P$50,2,FALSE),"")</f>
        <v/>
      </c>
      <c r="Q33" s="81" t="str">
        <f>IFERROR(VLOOKUP($O33,研修講座情報!$A$5:$P$50,4,FALSE),"")</f>
        <v/>
      </c>
      <c r="R33" s="85" t="str">
        <f>IFERROR(VLOOKUP($O33,研修講座情報!$A$5:$P$50,12,FALSE),"")</f>
        <v/>
      </c>
      <c r="S33" s="41"/>
      <c r="T33" s="17"/>
      <c r="U33" s="37"/>
      <c r="V33" s="42"/>
      <c r="X33" s="59" t="str">
        <f>IFERROR(VLOOKUP($O33,研修講座情報!$A$5:$P$50,13,FALSE),"")</f>
        <v/>
      </c>
      <c r="Y33" s="59" t="str">
        <f>IFERROR(VLOOKUP($O33,研修講座情報!$A$5:$P$50,14,FALSE),"")</f>
        <v/>
      </c>
      <c r="Z33" s="59" t="str">
        <f>IFERROR(VLOOKUP($O33,研修講座情報!$A$5:$P$50,15,FALSE),"")</f>
        <v/>
      </c>
    </row>
    <row r="34" spans="1:26" ht="44.5" customHeight="1" x14ac:dyDescent="0.55000000000000004">
      <c r="A34" s="23"/>
      <c r="B34" s="3"/>
      <c r="C34" s="3"/>
      <c r="D34" s="3"/>
      <c r="E34" s="3"/>
      <c r="F34" s="3"/>
      <c r="G34" s="4"/>
      <c r="H34" s="3"/>
      <c r="I34" s="3"/>
      <c r="J34" s="3"/>
      <c r="K34" s="3"/>
      <c r="L34" s="3"/>
      <c r="M34" s="7"/>
      <c r="N34" s="2"/>
      <c r="O34" s="4"/>
      <c r="P34" s="8" t="str">
        <f>IFERROR(VLOOKUP($O34,研修講座情報!$A$5:$P$50,2,FALSE),"")</f>
        <v/>
      </c>
      <c r="Q34" s="81" t="str">
        <f>IFERROR(VLOOKUP($O34,研修講座情報!$A$5:$P$50,4,FALSE),"")</f>
        <v/>
      </c>
      <c r="R34" s="85" t="str">
        <f>IFERROR(VLOOKUP($O34,研修講座情報!$A$5:$P$50,12,FALSE),"")</f>
        <v/>
      </c>
      <c r="S34" s="41"/>
      <c r="T34" s="17"/>
      <c r="U34" s="37"/>
      <c r="V34" s="42"/>
      <c r="X34" s="59" t="str">
        <f>IFERROR(VLOOKUP($O34,研修講座情報!$A$5:$P$50,13,FALSE),"")</f>
        <v/>
      </c>
      <c r="Y34" s="59" t="str">
        <f>IFERROR(VLOOKUP($O34,研修講座情報!$A$5:$P$50,14,FALSE),"")</f>
        <v/>
      </c>
      <c r="Z34" s="59" t="str">
        <f>IFERROR(VLOOKUP($O34,研修講座情報!$A$5:$P$50,15,FALSE),"")</f>
        <v/>
      </c>
    </row>
    <row r="35" spans="1:26" ht="44.5" customHeight="1" x14ac:dyDescent="0.55000000000000004">
      <c r="A35" s="23"/>
      <c r="B35" s="3"/>
      <c r="C35" s="3"/>
      <c r="D35" s="3"/>
      <c r="E35" s="3"/>
      <c r="F35" s="3"/>
      <c r="G35" s="4"/>
      <c r="H35" s="3"/>
      <c r="I35" s="3"/>
      <c r="J35" s="3"/>
      <c r="K35" s="3"/>
      <c r="L35" s="3"/>
      <c r="M35" s="7"/>
      <c r="N35" s="2"/>
      <c r="O35" s="4"/>
      <c r="P35" s="8" t="str">
        <f>IFERROR(VLOOKUP($O35,研修講座情報!$A$5:$P$50,2,FALSE),"")</f>
        <v/>
      </c>
      <c r="Q35" s="81" t="str">
        <f>IFERROR(VLOOKUP($O35,研修講座情報!$A$5:$P$50,4,FALSE),"")</f>
        <v/>
      </c>
      <c r="R35" s="85" t="str">
        <f>IFERROR(VLOOKUP($O35,研修講座情報!$A$5:$P$50,12,FALSE),"")</f>
        <v/>
      </c>
      <c r="S35" s="41"/>
      <c r="T35" s="17"/>
      <c r="U35" s="37"/>
      <c r="V35" s="42"/>
      <c r="X35" s="59" t="str">
        <f>IFERROR(VLOOKUP($O35,研修講座情報!$A$5:$P$50,13,FALSE),"")</f>
        <v/>
      </c>
      <c r="Y35" s="59" t="str">
        <f>IFERROR(VLOOKUP($O35,研修講座情報!$A$5:$P$50,14,FALSE),"")</f>
        <v/>
      </c>
      <c r="Z35" s="59" t="str">
        <f>IFERROR(VLOOKUP($O35,研修講座情報!$A$5:$P$50,15,FALSE),"")</f>
        <v/>
      </c>
    </row>
    <row r="36" spans="1:26" ht="44.5" customHeight="1" x14ac:dyDescent="0.55000000000000004">
      <c r="A36" s="23"/>
      <c r="B36" s="3"/>
      <c r="C36" s="3"/>
      <c r="D36" s="3"/>
      <c r="E36" s="3"/>
      <c r="F36" s="3"/>
      <c r="G36" s="4"/>
      <c r="H36" s="3"/>
      <c r="I36" s="3"/>
      <c r="J36" s="3"/>
      <c r="K36" s="3"/>
      <c r="L36" s="3"/>
      <c r="M36" s="7"/>
      <c r="N36" s="2"/>
      <c r="O36" s="4"/>
      <c r="P36" s="8" t="str">
        <f>IFERROR(VLOOKUP($O36,研修講座情報!$A$5:$P$50,2,FALSE),"")</f>
        <v/>
      </c>
      <c r="Q36" s="81" t="str">
        <f>IFERROR(VLOOKUP($O36,研修講座情報!$A$5:$P$50,4,FALSE),"")</f>
        <v/>
      </c>
      <c r="R36" s="85" t="str">
        <f>IFERROR(VLOOKUP($O36,研修講座情報!$A$5:$P$50,12,FALSE),"")</f>
        <v/>
      </c>
      <c r="S36" s="41"/>
      <c r="T36" s="17"/>
      <c r="U36" s="37"/>
      <c r="V36" s="42"/>
      <c r="X36" s="59" t="str">
        <f>IFERROR(VLOOKUP($O36,研修講座情報!$A$5:$P$50,13,FALSE),"")</f>
        <v/>
      </c>
      <c r="Y36" s="59" t="str">
        <f>IFERROR(VLOOKUP($O36,研修講座情報!$A$5:$P$50,14,FALSE),"")</f>
        <v/>
      </c>
      <c r="Z36" s="59" t="str">
        <f>IFERROR(VLOOKUP($O36,研修講座情報!$A$5:$P$50,15,FALSE),"")</f>
        <v/>
      </c>
    </row>
    <row r="37" spans="1:26" ht="44.5" customHeight="1" x14ac:dyDescent="0.55000000000000004">
      <c r="A37" s="23"/>
      <c r="B37" s="3"/>
      <c r="C37" s="3"/>
      <c r="D37" s="3"/>
      <c r="E37" s="3"/>
      <c r="F37" s="3"/>
      <c r="G37" s="4"/>
      <c r="H37" s="3"/>
      <c r="I37" s="3"/>
      <c r="J37" s="3"/>
      <c r="K37" s="3"/>
      <c r="L37" s="3"/>
      <c r="M37" s="7"/>
      <c r="N37" s="2"/>
      <c r="O37" s="4"/>
      <c r="P37" s="8" t="str">
        <f>IFERROR(VLOOKUP($O37,研修講座情報!$A$5:$P$50,2,FALSE),"")</f>
        <v/>
      </c>
      <c r="Q37" s="81" t="str">
        <f>IFERROR(VLOOKUP($O37,研修講座情報!$A$5:$P$50,4,FALSE),"")</f>
        <v/>
      </c>
      <c r="R37" s="85" t="str">
        <f>IFERROR(VLOOKUP($O37,研修講座情報!$A$5:$P$50,12,FALSE),"")</f>
        <v/>
      </c>
      <c r="S37" s="41"/>
      <c r="T37" s="17"/>
      <c r="U37" s="37"/>
      <c r="V37" s="42"/>
      <c r="X37" s="59" t="str">
        <f>IFERROR(VLOOKUP($O37,研修講座情報!$A$5:$P$50,13,FALSE),"")</f>
        <v/>
      </c>
      <c r="Y37" s="59" t="str">
        <f>IFERROR(VLOOKUP($O37,研修講座情報!$A$5:$P$50,14,FALSE),"")</f>
        <v/>
      </c>
      <c r="Z37" s="59" t="str">
        <f>IFERROR(VLOOKUP($O37,研修講座情報!$A$5:$P$50,15,FALSE),"")</f>
        <v/>
      </c>
    </row>
    <row r="38" spans="1:26" ht="44.5" customHeight="1" x14ac:dyDescent="0.55000000000000004">
      <c r="A38" s="23"/>
      <c r="B38" s="3"/>
      <c r="C38" s="3"/>
      <c r="D38" s="3"/>
      <c r="E38" s="3"/>
      <c r="F38" s="3"/>
      <c r="G38" s="4"/>
      <c r="H38" s="3"/>
      <c r="I38" s="3"/>
      <c r="J38" s="3"/>
      <c r="K38" s="3"/>
      <c r="L38" s="3"/>
      <c r="M38" s="7"/>
      <c r="N38" s="2"/>
      <c r="O38" s="4"/>
      <c r="P38" s="8" t="str">
        <f>IFERROR(VLOOKUP($O38,研修講座情報!$A$5:$P$50,2,FALSE),"")</f>
        <v/>
      </c>
      <c r="Q38" s="81" t="str">
        <f>IFERROR(VLOOKUP($O38,研修講座情報!$A$5:$P$50,4,FALSE),"")</f>
        <v/>
      </c>
      <c r="R38" s="85" t="str">
        <f>IFERROR(VLOOKUP($O38,研修講座情報!$A$5:$P$50,12,FALSE),"")</f>
        <v/>
      </c>
      <c r="S38" s="41"/>
      <c r="T38" s="17"/>
      <c r="U38" s="37"/>
      <c r="V38" s="42"/>
      <c r="X38" s="59" t="str">
        <f>IFERROR(VLOOKUP($O38,研修講座情報!$A$5:$P$50,13,FALSE),"")</f>
        <v/>
      </c>
      <c r="Y38" s="59" t="str">
        <f>IFERROR(VLOOKUP($O38,研修講座情報!$A$5:$P$50,14,FALSE),"")</f>
        <v/>
      </c>
      <c r="Z38" s="59" t="str">
        <f>IFERROR(VLOOKUP($O38,研修講座情報!$A$5:$P$50,15,FALSE),"")</f>
        <v/>
      </c>
    </row>
    <row r="39" spans="1:26" ht="44.5" customHeight="1" x14ac:dyDescent="0.55000000000000004">
      <c r="A39" s="23"/>
      <c r="B39" s="3"/>
      <c r="C39" s="3"/>
      <c r="D39" s="3"/>
      <c r="E39" s="3"/>
      <c r="F39" s="3"/>
      <c r="G39" s="4"/>
      <c r="H39" s="3"/>
      <c r="I39" s="3"/>
      <c r="J39" s="3"/>
      <c r="K39" s="3"/>
      <c r="L39" s="3"/>
      <c r="M39" s="7"/>
      <c r="N39" s="2"/>
      <c r="O39" s="4"/>
      <c r="P39" s="8" t="str">
        <f>IFERROR(VLOOKUP($O39,研修講座情報!$A$5:$P$50,2,FALSE),"")</f>
        <v/>
      </c>
      <c r="Q39" s="81" t="str">
        <f>IFERROR(VLOOKUP($O39,研修講座情報!$A$5:$P$50,4,FALSE),"")</f>
        <v/>
      </c>
      <c r="R39" s="85" t="str">
        <f>IFERROR(VLOOKUP($O39,研修講座情報!$A$5:$P$50,12,FALSE),"")</f>
        <v/>
      </c>
      <c r="S39" s="41"/>
      <c r="T39" s="17"/>
      <c r="U39" s="37"/>
      <c r="V39" s="42"/>
      <c r="X39" s="59" t="str">
        <f>IFERROR(VLOOKUP($O39,研修講座情報!$A$5:$P$50,13,FALSE),"")</f>
        <v/>
      </c>
      <c r="Y39" s="59" t="str">
        <f>IFERROR(VLOOKUP($O39,研修講座情報!$A$5:$P$50,14,FALSE),"")</f>
        <v/>
      </c>
      <c r="Z39" s="59" t="str">
        <f>IFERROR(VLOOKUP($O39,研修講座情報!$A$5:$P$50,15,FALSE),"")</f>
        <v/>
      </c>
    </row>
    <row r="40" spans="1:26" ht="44.5" customHeight="1" x14ac:dyDescent="0.55000000000000004">
      <c r="A40" s="23"/>
      <c r="B40" s="3"/>
      <c r="C40" s="3"/>
      <c r="D40" s="3"/>
      <c r="E40" s="3"/>
      <c r="F40" s="3"/>
      <c r="G40" s="4"/>
      <c r="H40" s="3"/>
      <c r="I40" s="3"/>
      <c r="J40" s="3"/>
      <c r="K40" s="3"/>
      <c r="L40" s="3"/>
      <c r="M40" s="7"/>
      <c r="N40" s="2"/>
      <c r="O40" s="4"/>
      <c r="P40" s="8" t="str">
        <f>IFERROR(VLOOKUP($O40,研修講座情報!$A$5:$P$50,2,FALSE),"")</f>
        <v/>
      </c>
      <c r="Q40" s="81" t="str">
        <f>IFERROR(VLOOKUP($O40,研修講座情報!$A$5:$P$50,4,FALSE),"")</f>
        <v/>
      </c>
      <c r="R40" s="85" t="str">
        <f>IFERROR(VLOOKUP($O40,研修講座情報!$A$5:$P$50,12,FALSE),"")</f>
        <v/>
      </c>
      <c r="S40" s="41"/>
      <c r="T40" s="17"/>
      <c r="U40" s="37"/>
      <c r="V40" s="42"/>
      <c r="X40" s="59" t="str">
        <f>IFERROR(VLOOKUP($O40,研修講座情報!$A$5:$P$50,13,FALSE),"")</f>
        <v/>
      </c>
      <c r="Y40" s="59" t="str">
        <f>IFERROR(VLOOKUP($O40,研修講座情報!$A$5:$P$50,14,FALSE),"")</f>
        <v/>
      </c>
      <c r="Z40" s="59" t="str">
        <f>IFERROR(VLOOKUP($O40,研修講座情報!$A$5:$P$50,15,FALSE),"")</f>
        <v/>
      </c>
    </row>
    <row r="41" spans="1:26" ht="44.5" customHeight="1" x14ac:dyDescent="0.55000000000000004">
      <c r="A41" s="23"/>
      <c r="B41" s="3"/>
      <c r="C41" s="3"/>
      <c r="D41" s="3"/>
      <c r="E41" s="3"/>
      <c r="F41" s="3"/>
      <c r="G41" s="4"/>
      <c r="H41" s="3"/>
      <c r="I41" s="3"/>
      <c r="J41" s="3"/>
      <c r="K41" s="3"/>
      <c r="L41" s="3"/>
      <c r="M41" s="7"/>
      <c r="N41" s="2"/>
      <c r="O41" s="4"/>
      <c r="P41" s="8" t="str">
        <f>IFERROR(VLOOKUP($O41,研修講座情報!$A$5:$P$50,2,FALSE),"")</f>
        <v/>
      </c>
      <c r="Q41" s="81" t="str">
        <f>IFERROR(VLOOKUP($O41,研修講座情報!$A$5:$P$50,4,FALSE),"")</f>
        <v/>
      </c>
      <c r="R41" s="85" t="str">
        <f>IFERROR(VLOOKUP($O41,研修講座情報!$A$5:$P$50,12,FALSE),"")</f>
        <v/>
      </c>
      <c r="S41" s="41"/>
      <c r="T41" s="17"/>
      <c r="U41" s="37"/>
      <c r="V41" s="42"/>
      <c r="X41" s="59" t="str">
        <f>IFERROR(VLOOKUP($O41,研修講座情報!$A$5:$P$50,13,FALSE),"")</f>
        <v/>
      </c>
      <c r="Y41" s="59" t="str">
        <f>IFERROR(VLOOKUP($O41,研修講座情報!$A$5:$P$50,14,FALSE),"")</f>
        <v/>
      </c>
      <c r="Z41" s="59" t="str">
        <f>IFERROR(VLOOKUP($O41,研修講座情報!$A$5:$P$50,15,FALSE),"")</f>
        <v/>
      </c>
    </row>
    <row r="42" spans="1:26" ht="44.5" customHeight="1" x14ac:dyDescent="0.55000000000000004">
      <c r="A42" s="23"/>
      <c r="B42" s="3"/>
      <c r="C42" s="3"/>
      <c r="D42" s="3"/>
      <c r="E42" s="3"/>
      <c r="F42" s="3"/>
      <c r="G42" s="4"/>
      <c r="H42" s="3"/>
      <c r="I42" s="3"/>
      <c r="J42" s="3"/>
      <c r="K42" s="3"/>
      <c r="L42" s="3"/>
      <c r="M42" s="7"/>
      <c r="N42" s="2"/>
      <c r="O42" s="4"/>
      <c r="P42" s="8" t="str">
        <f>IFERROR(VLOOKUP($O42,研修講座情報!$A$5:$P$50,2,FALSE),"")</f>
        <v/>
      </c>
      <c r="Q42" s="81" t="str">
        <f>IFERROR(VLOOKUP($O42,研修講座情報!$A$5:$P$50,4,FALSE),"")</f>
        <v/>
      </c>
      <c r="R42" s="85" t="str">
        <f>IFERROR(VLOOKUP($O42,研修講座情報!$A$5:$P$50,12,FALSE),"")</f>
        <v/>
      </c>
      <c r="S42" s="41"/>
      <c r="T42" s="17"/>
      <c r="U42" s="37"/>
      <c r="V42" s="42"/>
      <c r="X42" s="59" t="str">
        <f>IFERROR(VLOOKUP($O42,研修講座情報!$A$5:$P$50,13,FALSE),"")</f>
        <v/>
      </c>
      <c r="Y42" s="59" t="str">
        <f>IFERROR(VLOOKUP($O42,研修講座情報!$A$5:$P$50,14,FALSE),"")</f>
        <v/>
      </c>
      <c r="Z42" s="59" t="str">
        <f>IFERROR(VLOOKUP($O42,研修講座情報!$A$5:$P$50,15,FALSE),"")</f>
        <v/>
      </c>
    </row>
    <row r="43" spans="1:26" ht="44.5" customHeight="1" x14ac:dyDescent="0.55000000000000004">
      <c r="A43" s="23"/>
      <c r="B43" s="3"/>
      <c r="C43" s="3"/>
      <c r="D43" s="3"/>
      <c r="E43" s="3"/>
      <c r="F43" s="3"/>
      <c r="G43" s="4"/>
      <c r="H43" s="3"/>
      <c r="I43" s="3"/>
      <c r="J43" s="3"/>
      <c r="K43" s="3"/>
      <c r="L43" s="3"/>
      <c r="M43" s="7"/>
      <c r="N43" s="2"/>
      <c r="O43" s="4"/>
      <c r="P43" s="8" t="str">
        <f>IFERROR(VLOOKUP($O43,研修講座情報!$A$5:$P$50,2,FALSE),"")</f>
        <v/>
      </c>
      <c r="Q43" s="81" t="str">
        <f>IFERROR(VLOOKUP($O43,研修講座情報!$A$5:$P$50,4,FALSE),"")</f>
        <v/>
      </c>
      <c r="R43" s="85" t="str">
        <f>IFERROR(VLOOKUP($O43,研修講座情報!$A$5:$P$50,12,FALSE),"")</f>
        <v/>
      </c>
      <c r="S43" s="41"/>
      <c r="T43" s="17"/>
      <c r="U43" s="37"/>
      <c r="V43" s="42"/>
      <c r="X43" s="59" t="str">
        <f>IFERROR(VLOOKUP($O43,研修講座情報!$A$5:$P$50,13,FALSE),"")</f>
        <v/>
      </c>
      <c r="Y43" s="59" t="str">
        <f>IFERROR(VLOOKUP($O43,研修講座情報!$A$5:$P$50,14,FALSE),"")</f>
        <v/>
      </c>
      <c r="Z43" s="59" t="str">
        <f>IFERROR(VLOOKUP($O43,研修講座情報!$A$5:$P$50,15,FALSE),"")</f>
        <v/>
      </c>
    </row>
    <row r="44" spans="1:26" ht="44.5" customHeight="1" x14ac:dyDescent="0.55000000000000004">
      <c r="A44" s="23"/>
      <c r="B44" s="3"/>
      <c r="C44" s="3"/>
      <c r="D44" s="3"/>
      <c r="E44" s="3"/>
      <c r="F44" s="3"/>
      <c r="G44" s="4"/>
      <c r="H44" s="3"/>
      <c r="I44" s="3"/>
      <c r="J44" s="3"/>
      <c r="K44" s="3"/>
      <c r="L44" s="3"/>
      <c r="M44" s="7"/>
      <c r="N44" s="2"/>
      <c r="O44" s="4"/>
      <c r="P44" s="8" t="str">
        <f>IFERROR(VLOOKUP($O44,研修講座情報!$A$5:$P$50,2,FALSE),"")</f>
        <v/>
      </c>
      <c r="Q44" s="81" t="str">
        <f>IFERROR(VLOOKUP($O44,研修講座情報!$A$5:$P$50,4,FALSE),"")</f>
        <v/>
      </c>
      <c r="R44" s="85" t="str">
        <f>IFERROR(VLOOKUP($O44,研修講座情報!$A$5:$P$50,12,FALSE),"")</f>
        <v/>
      </c>
      <c r="S44" s="41"/>
      <c r="T44" s="17"/>
      <c r="U44" s="37"/>
      <c r="V44" s="42"/>
      <c r="X44" s="59" t="str">
        <f>IFERROR(VLOOKUP($O44,研修講座情報!$A$5:$P$50,13,FALSE),"")</f>
        <v/>
      </c>
      <c r="Y44" s="59" t="str">
        <f>IFERROR(VLOOKUP($O44,研修講座情報!$A$5:$P$50,14,FALSE),"")</f>
        <v/>
      </c>
      <c r="Z44" s="59" t="str">
        <f>IFERROR(VLOOKUP($O44,研修講座情報!$A$5:$P$50,15,FALSE),"")</f>
        <v/>
      </c>
    </row>
    <row r="45" spans="1:26" ht="44.5" customHeight="1" x14ac:dyDescent="0.55000000000000004">
      <c r="A45" s="23"/>
      <c r="B45" s="3"/>
      <c r="C45" s="3"/>
      <c r="D45" s="3"/>
      <c r="E45" s="3"/>
      <c r="F45" s="3"/>
      <c r="G45" s="4"/>
      <c r="H45" s="3"/>
      <c r="I45" s="3"/>
      <c r="J45" s="3"/>
      <c r="K45" s="3"/>
      <c r="L45" s="3"/>
      <c r="M45" s="7"/>
      <c r="N45" s="2"/>
      <c r="O45" s="4"/>
      <c r="P45" s="8" t="str">
        <f>IFERROR(VLOOKUP($O45,研修講座情報!$A$5:$P$50,2,FALSE),"")</f>
        <v/>
      </c>
      <c r="Q45" s="81" t="str">
        <f>IFERROR(VLOOKUP($O45,研修講座情報!$A$5:$P$50,4,FALSE),"")</f>
        <v/>
      </c>
      <c r="R45" s="85" t="str">
        <f>IFERROR(VLOOKUP($O45,研修講座情報!$A$5:$P$50,12,FALSE),"")</f>
        <v/>
      </c>
      <c r="S45" s="41"/>
      <c r="T45" s="17"/>
      <c r="U45" s="37"/>
      <c r="V45" s="42"/>
      <c r="X45" s="59" t="str">
        <f>IFERROR(VLOOKUP($O45,研修講座情報!$A$5:$P$50,13,FALSE),"")</f>
        <v/>
      </c>
      <c r="Y45" s="59" t="str">
        <f>IFERROR(VLOOKUP($O45,研修講座情報!$A$5:$P$50,14,FALSE),"")</f>
        <v/>
      </c>
      <c r="Z45" s="59" t="str">
        <f>IFERROR(VLOOKUP($O45,研修講座情報!$A$5:$P$50,15,FALSE),"")</f>
        <v/>
      </c>
    </row>
    <row r="46" spans="1:26" ht="44.5" customHeight="1" x14ac:dyDescent="0.55000000000000004">
      <c r="A46" s="23"/>
      <c r="B46" s="3"/>
      <c r="C46" s="3"/>
      <c r="D46" s="3"/>
      <c r="E46" s="3"/>
      <c r="F46" s="3"/>
      <c r="G46" s="4"/>
      <c r="H46" s="3"/>
      <c r="I46" s="3"/>
      <c r="J46" s="3"/>
      <c r="K46" s="3"/>
      <c r="L46" s="3"/>
      <c r="M46" s="7"/>
      <c r="N46" s="2"/>
      <c r="O46" s="4"/>
      <c r="P46" s="8" t="str">
        <f>IFERROR(VLOOKUP($O46,研修講座情報!$A$5:$P$50,2,FALSE),"")</f>
        <v/>
      </c>
      <c r="Q46" s="81" t="str">
        <f>IFERROR(VLOOKUP($O46,研修講座情報!$A$5:$P$50,4,FALSE),"")</f>
        <v/>
      </c>
      <c r="R46" s="85" t="str">
        <f>IFERROR(VLOOKUP($O46,研修講座情報!$A$5:$P$50,12,FALSE),"")</f>
        <v/>
      </c>
      <c r="S46" s="41"/>
      <c r="T46" s="17"/>
      <c r="U46" s="37"/>
      <c r="V46" s="42"/>
      <c r="X46" s="59" t="str">
        <f>IFERROR(VLOOKUP($O46,研修講座情報!$A$5:$P$50,13,FALSE),"")</f>
        <v/>
      </c>
      <c r="Y46" s="59" t="str">
        <f>IFERROR(VLOOKUP($O46,研修講座情報!$A$5:$P$50,14,FALSE),"")</f>
        <v/>
      </c>
      <c r="Z46" s="59" t="str">
        <f>IFERROR(VLOOKUP($O46,研修講座情報!$A$5:$P$50,15,FALSE),"")</f>
        <v/>
      </c>
    </row>
    <row r="47" spans="1:26" ht="44.5" customHeight="1" x14ac:dyDescent="0.55000000000000004">
      <c r="A47" s="23"/>
      <c r="B47" s="3"/>
      <c r="C47" s="3"/>
      <c r="D47" s="3"/>
      <c r="E47" s="3"/>
      <c r="F47" s="3"/>
      <c r="G47" s="4"/>
      <c r="H47" s="3"/>
      <c r="I47" s="3"/>
      <c r="J47" s="3"/>
      <c r="K47" s="3"/>
      <c r="L47" s="3"/>
      <c r="M47" s="7"/>
      <c r="N47" s="2"/>
      <c r="O47" s="4"/>
      <c r="P47" s="8" t="str">
        <f>IFERROR(VLOOKUP($O47,研修講座情報!$A$5:$P$50,2,FALSE),"")</f>
        <v/>
      </c>
      <c r="Q47" s="81" t="str">
        <f>IFERROR(VLOOKUP($O47,研修講座情報!$A$5:$P$50,4,FALSE),"")</f>
        <v/>
      </c>
      <c r="R47" s="85" t="str">
        <f>IFERROR(VLOOKUP($O47,研修講座情報!$A$5:$P$50,12,FALSE),"")</f>
        <v/>
      </c>
      <c r="S47" s="41"/>
      <c r="T47" s="17"/>
      <c r="U47" s="37"/>
      <c r="V47" s="42"/>
      <c r="X47" s="59" t="str">
        <f>IFERROR(VLOOKUP($O47,研修講座情報!$A$5:$P$50,13,FALSE),"")</f>
        <v/>
      </c>
      <c r="Y47" s="59" t="str">
        <f>IFERROR(VLOOKUP($O47,研修講座情報!$A$5:$P$50,14,FALSE),"")</f>
        <v/>
      </c>
      <c r="Z47" s="59" t="str">
        <f>IFERROR(VLOOKUP($O47,研修講座情報!$A$5:$P$50,15,FALSE),"")</f>
        <v/>
      </c>
    </row>
    <row r="48" spans="1:26" ht="44.5" customHeight="1" x14ac:dyDescent="0.55000000000000004">
      <c r="A48" s="23"/>
      <c r="B48" s="3"/>
      <c r="C48" s="3"/>
      <c r="D48" s="3"/>
      <c r="E48" s="3"/>
      <c r="F48" s="3"/>
      <c r="G48" s="4"/>
      <c r="H48" s="3"/>
      <c r="I48" s="3"/>
      <c r="J48" s="3"/>
      <c r="K48" s="3"/>
      <c r="L48" s="3"/>
      <c r="M48" s="7"/>
      <c r="N48" s="2"/>
      <c r="O48" s="4"/>
      <c r="P48" s="8" t="str">
        <f>IFERROR(VLOOKUP($O48,研修講座情報!$A$5:$P$50,2,FALSE),"")</f>
        <v/>
      </c>
      <c r="Q48" s="81" t="str">
        <f>IFERROR(VLOOKUP($O48,研修講座情報!$A$5:$P$50,4,FALSE),"")</f>
        <v/>
      </c>
      <c r="R48" s="85" t="str">
        <f>IFERROR(VLOOKUP($O48,研修講座情報!$A$5:$P$50,12,FALSE),"")</f>
        <v/>
      </c>
      <c r="S48" s="41"/>
      <c r="T48" s="17"/>
      <c r="U48" s="37"/>
      <c r="V48" s="42"/>
      <c r="X48" s="59" t="str">
        <f>IFERROR(VLOOKUP($O48,研修講座情報!$A$5:$P$50,13,FALSE),"")</f>
        <v/>
      </c>
      <c r="Y48" s="59" t="str">
        <f>IFERROR(VLOOKUP($O48,研修講座情報!$A$5:$P$50,14,FALSE),"")</f>
        <v/>
      </c>
      <c r="Z48" s="59" t="str">
        <f>IFERROR(VLOOKUP($O48,研修講座情報!$A$5:$P$50,15,FALSE),"")</f>
        <v/>
      </c>
    </row>
    <row r="49" spans="1:26" ht="44.5" customHeight="1" x14ac:dyDescent="0.55000000000000004">
      <c r="A49" s="23"/>
      <c r="B49" s="3"/>
      <c r="C49" s="3"/>
      <c r="D49" s="3"/>
      <c r="E49" s="3"/>
      <c r="F49" s="3"/>
      <c r="G49" s="4"/>
      <c r="H49" s="3"/>
      <c r="I49" s="3"/>
      <c r="J49" s="3"/>
      <c r="K49" s="3"/>
      <c r="L49" s="3"/>
      <c r="M49" s="7"/>
      <c r="N49" s="2"/>
      <c r="O49" s="4"/>
      <c r="P49" s="8" t="str">
        <f>IFERROR(VLOOKUP($O49,研修講座情報!$A$5:$P$50,2,FALSE),"")</f>
        <v/>
      </c>
      <c r="Q49" s="81" t="str">
        <f>IFERROR(VLOOKUP($O49,研修講座情報!$A$5:$P$50,4,FALSE),"")</f>
        <v/>
      </c>
      <c r="R49" s="85" t="str">
        <f>IFERROR(VLOOKUP($O49,研修講座情報!$A$5:$P$50,12,FALSE),"")</f>
        <v/>
      </c>
      <c r="S49" s="41"/>
      <c r="T49" s="17"/>
      <c r="U49" s="37"/>
      <c r="V49" s="42"/>
      <c r="X49" s="59" t="str">
        <f>IFERROR(VLOOKUP($O49,研修講座情報!$A$5:$P$50,13,FALSE),"")</f>
        <v/>
      </c>
      <c r="Y49" s="59" t="str">
        <f>IFERROR(VLOOKUP($O49,研修講座情報!$A$5:$P$50,14,FALSE),"")</f>
        <v/>
      </c>
      <c r="Z49" s="59" t="str">
        <f>IFERROR(VLOOKUP($O49,研修講座情報!$A$5:$P$50,15,FALSE),"")</f>
        <v/>
      </c>
    </row>
    <row r="50" spans="1:26" ht="44.5" customHeight="1" x14ac:dyDescent="0.55000000000000004">
      <c r="A50" s="23"/>
      <c r="B50" s="3"/>
      <c r="C50" s="3"/>
      <c r="D50" s="3"/>
      <c r="E50" s="3"/>
      <c r="F50" s="3"/>
      <c r="G50" s="4"/>
      <c r="H50" s="3"/>
      <c r="I50" s="3"/>
      <c r="J50" s="3"/>
      <c r="K50" s="3"/>
      <c r="L50" s="3"/>
      <c r="M50" s="7"/>
      <c r="N50" s="2"/>
      <c r="O50" s="4"/>
      <c r="P50" s="8" t="str">
        <f>IFERROR(VLOOKUP($O50,研修講座情報!$A$5:$P$50,2,FALSE),"")</f>
        <v/>
      </c>
      <c r="Q50" s="81" t="str">
        <f>IFERROR(VLOOKUP($O50,研修講座情報!$A$5:$P$50,4,FALSE),"")</f>
        <v/>
      </c>
      <c r="R50" s="85" t="str">
        <f>IFERROR(VLOOKUP($O50,研修講座情報!$A$5:$P$50,12,FALSE),"")</f>
        <v/>
      </c>
      <c r="S50" s="41"/>
      <c r="T50" s="17"/>
      <c r="U50" s="37"/>
      <c r="V50" s="42"/>
      <c r="X50" s="59" t="str">
        <f>IFERROR(VLOOKUP($O50,研修講座情報!$A$5:$P$50,13,FALSE),"")</f>
        <v/>
      </c>
      <c r="Y50" s="59" t="str">
        <f>IFERROR(VLOOKUP($O50,研修講座情報!$A$5:$P$50,14,FALSE),"")</f>
        <v/>
      </c>
      <c r="Z50" s="59" t="str">
        <f>IFERROR(VLOOKUP($O50,研修講座情報!$A$5:$P$50,15,FALSE),"")</f>
        <v/>
      </c>
    </row>
    <row r="51" spans="1:26" ht="44.5" customHeight="1" x14ac:dyDescent="0.55000000000000004">
      <c r="A51" s="23"/>
      <c r="B51" s="3"/>
      <c r="C51" s="3"/>
      <c r="D51" s="3"/>
      <c r="E51" s="3"/>
      <c r="F51" s="3"/>
      <c r="G51" s="4"/>
      <c r="H51" s="3"/>
      <c r="I51" s="3"/>
      <c r="J51" s="3"/>
      <c r="K51" s="3"/>
      <c r="L51" s="3"/>
      <c r="M51" s="7"/>
      <c r="N51" s="2"/>
      <c r="O51" s="4"/>
      <c r="P51" s="8" t="str">
        <f>IFERROR(VLOOKUP($O51,研修講座情報!$A$5:$P$50,2,FALSE),"")</f>
        <v/>
      </c>
      <c r="Q51" s="81" t="str">
        <f>IFERROR(VLOOKUP($O51,研修講座情報!$A$5:$P$50,4,FALSE),"")</f>
        <v/>
      </c>
      <c r="R51" s="85" t="str">
        <f>IFERROR(VLOOKUP($O51,研修講座情報!$A$5:$P$50,12,FALSE),"")</f>
        <v/>
      </c>
      <c r="S51" s="41"/>
      <c r="T51" s="17"/>
      <c r="U51" s="37"/>
      <c r="V51" s="42"/>
      <c r="X51" s="59" t="str">
        <f>IFERROR(VLOOKUP($O51,研修講座情報!$A$5:$P$50,13,FALSE),"")</f>
        <v/>
      </c>
      <c r="Y51" s="59" t="str">
        <f>IFERROR(VLOOKUP($O51,研修講座情報!$A$5:$P$50,14,FALSE),"")</f>
        <v/>
      </c>
      <c r="Z51" s="59" t="str">
        <f>IFERROR(VLOOKUP($O51,研修講座情報!$A$5:$P$50,15,FALSE),"")</f>
        <v/>
      </c>
    </row>
    <row r="52" spans="1:26" ht="44.5" customHeight="1" x14ac:dyDescent="0.55000000000000004">
      <c r="A52" s="23"/>
      <c r="B52" s="3"/>
      <c r="C52" s="3"/>
      <c r="D52" s="3"/>
      <c r="E52" s="3"/>
      <c r="F52" s="3"/>
      <c r="G52" s="4"/>
      <c r="H52" s="3"/>
      <c r="I52" s="3"/>
      <c r="J52" s="3"/>
      <c r="K52" s="3"/>
      <c r="L52" s="3"/>
      <c r="M52" s="7"/>
      <c r="N52" s="2"/>
      <c r="O52" s="4"/>
      <c r="P52" s="8" t="str">
        <f>IFERROR(VLOOKUP($O52,研修講座情報!$A$5:$P$50,2,FALSE),"")</f>
        <v/>
      </c>
      <c r="Q52" s="81" t="str">
        <f>IFERROR(VLOOKUP($O52,研修講座情報!$A$5:$P$50,4,FALSE),"")</f>
        <v/>
      </c>
      <c r="R52" s="85" t="str">
        <f>IFERROR(VLOOKUP($O52,研修講座情報!$A$5:$P$50,12,FALSE),"")</f>
        <v/>
      </c>
      <c r="S52" s="41"/>
      <c r="T52" s="17"/>
      <c r="U52" s="37"/>
      <c r="V52" s="42"/>
      <c r="X52" s="59" t="str">
        <f>IFERROR(VLOOKUP($O52,研修講座情報!$A$5:$P$50,13,FALSE),"")</f>
        <v/>
      </c>
      <c r="Y52" s="59" t="str">
        <f>IFERROR(VLOOKUP($O52,研修講座情報!$A$5:$P$50,14,FALSE),"")</f>
        <v/>
      </c>
      <c r="Z52" s="59" t="str">
        <f>IFERROR(VLOOKUP($O52,研修講座情報!$A$5:$P$50,15,FALSE),"")</f>
        <v/>
      </c>
    </row>
    <row r="53" spans="1:26" ht="44.5" customHeight="1" thickBot="1" x14ac:dyDescent="0.6">
      <c r="A53" s="60"/>
      <c r="B53" s="61"/>
      <c r="C53" s="61"/>
      <c r="D53" s="61"/>
      <c r="E53" s="61"/>
      <c r="F53" s="61"/>
      <c r="G53" s="62"/>
      <c r="H53" s="61"/>
      <c r="I53" s="61"/>
      <c r="J53" s="61"/>
      <c r="K53" s="61"/>
      <c r="L53" s="61"/>
      <c r="M53" s="63"/>
      <c r="N53" s="64"/>
      <c r="O53" s="62"/>
      <c r="P53" s="65" t="str">
        <f>IFERROR(VLOOKUP($O53,研修講座情報!$A$5:$P$50,2,FALSE),"")</f>
        <v/>
      </c>
      <c r="Q53" s="83" t="str">
        <f>IFERROR(VLOOKUP($O53,研修講座情報!$A$5:$P$50,4,FALSE),"")</f>
        <v/>
      </c>
      <c r="R53" s="87" t="str">
        <f>IFERROR(VLOOKUP($O53,研修講座情報!$A$5:$P$50,12,FALSE),"")</f>
        <v/>
      </c>
      <c r="S53" s="75"/>
      <c r="T53" s="76"/>
      <c r="U53" s="77"/>
      <c r="V53" s="78"/>
      <c r="X53" s="59" t="str">
        <f>IFERROR(VLOOKUP($O53,研修講座情報!$A$5:$P$50,13,FALSE),"")</f>
        <v/>
      </c>
      <c r="Y53" s="59" t="str">
        <f>IFERROR(VLOOKUP($O53,研修講座情報!$A$5:$P$50,14,FALSE),"")</f>
        <v/>
      </c>
      <c r="Z53" s="59" t="str">
        <f>IFERROR(VLOOKUP($O53,研修講座情報!$A$5:$P$50,15,FALSE),"")</f>
        <v/>
      </c>
    </row>
  </sheetData>
  <mergeCells count="6">
    <mergeCell ref="A6:Q6"/>
    <mergeCell ref="R6:U6"/>
    <mergeCell ref="V6:V7"/>
    <mergeCell ref="A2:V2"/>
    <mergeCell ref="R4:V4"/>
    <mergeCell ref="B4:D4"/>
  </mergeCells>
  <phoneticPr fontId="8"/>
  <conditionalFormatting sqref="S8:S53">
    <cfRule type="expression" dxfId="5" priority="6">
      <formula>$Y8="×"</formula>
    </cfRule>
  </conditionalFormatting>
  <conditionalFormatting sqref="T8:U53">
    <cfRule type="expression" dxfId="4" priority="5">
      <formula>$Z8="×"</formula>
    </cfRule>
  </conditionalFormatting>
  <conditionalFormatting sqref="R8:R53">
    <cfRule type="expression" dxfId="3" priority="4">
      <formula>$X8="×"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研修講座情報!$A$5:$A$50</xm:f>
          </x14:formula1>
          <xm:sqref>O8:O53</xm:sqref>
        </x14:dataValidation>
        <x14:dataValidation type="list" allowBlank="1" showInputMessage="1" showErrorMessage="1">
          <x14:formula1>
            <xm:f>研修講座情報!$B$52:$B$67</xm:f>
          </x14:formula1>
          <xm:sqref>A8:A53</xm:sqref>
        </x14:dataValidation>
        <x14:dataValidation type="list" allowBlank="1" showInputMessage="1" showErrorMessage="1">
          <x14:formula1>
            <xm:f>研修講座情報!$D$52:$D$57</xm:f>
          </x14:formula1>
          <xm:sqref>B8:B53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Z24"/>
  <sheetViews>
    <sheetView view="pageBreakPreview" zoomScale="55" zoomScaleNormal="100" zoomScaleSheetLayoutView="55" workbookViewId="0"/>
  </sheetViews>
  <sheetFormatPr defaultRowHeight="13" x14ac:dyDescent="0.55000000000000004"/>
  <cols>
    <col min="1" max="1" width="10.83203125" style="1" customWidth="1"/>
    <col min="2" max="2" width="8.6640625" style="1"/>
    <col min="3" max="3" width="15.5" style="1" hidden="1" customWidth="1"/>
    <col min="4" max="4" width="12.6640625" style="1" customWidth="1"/>
    <col min="5" max="5" width="26.58203125" style="1" customWidth="1"/>
    <col min="6" max="6" width="10.4140625" style="1" customWidth="1"/>
    <col min="7" max="7" width="9.33203125" style="1" customWidth="1"/>
    <col min="8" max="8" width="14.9140625" style="1" customWidth="1"/>
    <col min="9" max="9" width="15.9140625" style="1" customWidth="1"/>
    <col min="10" max="11" width="4.83203125" style="1" customWidth="1"/>
    <col min="12" max="12" width="16.1640625" style="1" customWidth="1"/>
    <col min="13" max="13" width="23.58203125" style="1" customWidth="1"/>
    <col min="14" max="14" width="16.25" style="1" customWidth="1"/>
    <col min="15" max="15" width="5.6640625" style="1" customWidth="1"/>
    <col min="16" max="16" width="29.25" style="1" customWidth="1"/>
    <col min="17" max="17" width="26.75" style="1" customWidth="1"/>
    <col min="18" max="18" width="19.83203125" style="1" customWidth="1"/>
    <col min="19" max="19" width="6.83203125" style="1" customWidth="1"/>
    <col min="20" max="20" width="8.6640625" style="1"/>
    <col min="21" max="21" width="10.6640625" style="1" customWidth="1"/>
    <col min="22" max="22" width="15.83203125" style="1" customWidth="1"/>
    <col min="23" max="23" width="8.6640625" style="1"/>
    <col min="24" max="24" width="8.6640625" style="1" customWidth="1"/>
    <col min="25" max="25" width="6.25" style="1" customWidth="1"/>
    <col min="26" max="26" width="8.6640625" style="1" customWidth="1"/>
    <col min="27" max="16384" width="8.6640625" style="1"/>
  </cols>
  <sheetData>
    <row r="7" spans="1:26" ht="25.5" customHeight="1" x14ac:dyDescent="0.55000000000000004">
      <c r="A7" s="100" t="s">
        <v>93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</row>
    <row r="8" spans="1:26" ht="8.5" customHeight="1" x14ac:dyDescent="0.5500000000000000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6" ht="31" customHeight="1" x14ac:dyDescent="0.55000000000000004">
      <c r="A9" s="21" t="s">
        <v>92</v>
      </c>
      <c r="B9" s="102"/>
      <c r="C9" s="102"/>
      <c r="D9" s="102"/>
      <c r="E9" s="2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1" t="s">
        <v>94</v>
      </c>
      <c r="S9" s="101"/>
      <c r="T9" s="101"/>
      <c r="U9" s="101"/>
      <c r="V9" s="101"/>
    </row>
    <row r="10" spans="1:26" ht="5" customHeight="1" thickBot="1" x14ac:dyDescent="0.6"/>
    <row r="11" spans="1:26" ht="19.5" customHeight="1" x14ac:dyDescent="0.55000000000000004">
      <c r="A11" s="92" t="s">
        <v>88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103"/>
      <c r="R11" s="104" t="s">
        <v>89</v>
      </c>
      <c r="S11" s="95"/>
      <c r="T11" s="96"/>
      <c r="U11" s="97"/>
      <c r="V11" s="98" t="s">
        <v>0</v>
      </c>
    </row>
    <row r="12" spans="1:26" ht="44.5" customHeight="1" thickBot="1" x14ac:dyDescent="0.6">
      <c r="A12" s="22" t="s">
        <v>17</v>
      </c>
      <c r="B12" s="18" t="s">
        <v>16</v>
      </c>
      <c r="C12" s="18"/>
      <c r="D12" s="18" t="s">
        <v>1</v>
      </c>
      <c r="E12" s="18" t="s">
        <v>2</v>
      </c>
      <c r="F12" s="18" t="s">
        <v>3</v>
      </c>
      <c r="G12" s="18" t="s">
        <v>4</v>
      </c>
      <c r="H12" s="18" t="s">
        <v>5</v>
      </c>
      <c r="I12" s="18" t="s">
        <v>6</v>
      </c>
      <c r="J12" s="18" t="s">
        <v>7</v>
      </c>
      <c r="K12" s="19" t="s">
        <v>8</v>
      </c>
      <c r="L12" s="19" t="s">
        <v>9</v>
      </c>
      <c r="M12" s="19" t="s">
        <v>10</v>
      </c>
      <c r="N12" s="18" t="s">
        <v>11</v>
      </c>
      <c r="O12" s="19" t="s">
        <v>12</v>
      </c>
      <c r="P12" s="18" t="s">
        <v>13</v>
      </c>
      <c r="Q12" s="18" t="s">
        <v>14</v>
      </c>
      <c r="R12" s="19" t="s">
        <v>87</v>
      </c>
      <c r="S12" s="19" t="s">
        <v>90</v>
      </c>
      <c r="T12" s="19" t="s">
        <v>15</v>
      </c>
      <c r="U12" s="19" t="s">
        <v>91</v>
      </c>
      <c r="V12" s="99"/>
      <c r="X12" s="38"/>
      <c r="Y12" s="38"/>
      <c r="Z12" s="39"/>
    </row>
    <row r="13" spans="1:26" ht="61.5" customHeight="1" thickTop="1" x14ac:dyDescent="0.55000000000000004">
      <c r="A13" s="23" t="s">
        <v>121</v>
      </c>
      <c r="B13" s="11" t="s">
        <v>227</v>
      </c>
      <c r="C13" s="11"/>
      <c r="D13" s="11" t="s">
        <v>228</v>
      </c>
      <c r="E13" s="11" t="s">
        <v>229</v>
      </c>
      <c r="F13" s="11" t="s">
        <v>148</v>
      </c>
      <c r="G13" s="12">
        <v>111111</v>
      </c>
      <c r="H13" s="11" t="s">
        <v>230</v>
      </c>
      <c r="I13" s="11" t="s">
        <v>231</v>
      </c>
      <c r="J13" s="35">
        <v>35</v>
      </c>
      <c r="K13" s="35">
        <v>3</v>
      </c>
      <c r="L13" s="11" t="s">
        <v>232</v>
      </c>
      <c r="M13" s="13" t="s">
        <v>233</v>
      </c>
      <c r="N13" s="14" t="s">
        <v>234</v>
      </c>
      <c r="O13" s="12" t="s">
        <v>100</v>
      </c>
      <c r="P13" s="15" t="s">
        <v>256</v>
      </c>
      <c r="Q13" s="16" t="s">
        <v>257</v>
      </c>
      <c r="R13" s="43" t="s">
        <v>235</v>
      </c>
      <c r="S13" s="41" t="s">
        <v>147</v>
      </c>
      <c r="T13" s="17">
        <v>1000</v>
      </c>
      <c r="U13" s="37" t="s">
        <v>236</v>
      </c>
      <c r="V13" s="24" t="s">
        <v>237</v>
      </c>
      <c r="X13" s="40"/>
      <c r="Y13" s="40"/>
      <c r="Z13" s="40"/>
    </row>
    <row r="14" spans="1:26" ht="61.5" customHeight="1" x14ac:dyDescent="0.55000000000000004">
      <c r="A14" s="23" t="s">
        <v>121</v>
      </c>
      <c r="B14" s="3" t="s">
        <v>238</v>
      </c>
      <c r="C14" s="3"/>
      <c r="D14" s="3" t="s">
        <v>239</v>
      </c>
      <c r="E14" s="3" t="s">
        <v>240</v>
      </c>
      <c r="F14" s="3" t="s">
        <v>241</v>
      </c>
      <c r="G14" s="4">
        <v>222222</v>
      </c>
      <c r="H14" s="3" t="s">
        <v>242</v>
      </c>
      <c r="I14" s="3" t="s">
        <v>243</v>
      </c>
      <c r="J14" s="36">
        <v>30</v>
      </c>
      <c r="K14" s="36">
        <v>2</v>
      </c>
      <c r="L14" s="3" t="s">
        <v>232</v>
      </c>
      <c r="M14" s="7" t="s">
        <v>233</v>
      </c>
      <c r="N14" s="2" t="s">
        <v>244</v>
      </c>
      <c r="O14" s="4">
        <v>32</v>
      </c>
      <c r="P14" s="8" t="s">
        <v>83</v>
      </c>
      <c r="Q14" s="9" t="s">
        <v>258</v>
      </c>
      <c r="R14" s="43" t="s">
        <v>245</v>
      </c>
      <c r="S14" s="41"/>
      <c r="T14" s="17">
        <v>5200</v>
      </c>
      <c r="U14" s="37"/>
      <c r="V14" s="42"/>
      <c r="X14" s="40"/>
      <c r="Y14" s="40"/>
      <c r="Z14" s="40"/>
    </row>
    <row r="15" spans="1:26" ht="61.5" customHeight="1" x14ac:dyDescent="0.55000000000000004">
      <c r="A15" s="25" t="s">
        <v>121</v>
      </c>
      <c r="B15" s="3" t="s">
        <v>238</v>
      </c>
      <c r="C15" s="3"/>
      <c r="D15" s="3" t="s">
        <v>239</v>
      </c>
      <c r="E15" s="3" t="s">
        <v>240</v>
      </c>
      <c r="F15" s="3" t="s">
        <v>246</v>
      </c>
      <c r="G15" s="4">
        <v>333333</v>
      </c>
      <c r="H15" s="3" t="s">
        <v>247</v>
      </c>
      <c r="I15" s="3" t="s">
        <v>248</v>
      </c>
      <c r="J15" s="3">
        <v>30</v>
      </c>
      <c r="K15" s="3">
        <v>1</v>
      </c>
      <c r="L15" s="3" t="s">
        <v>232</v>
      </c>
      <c r="M15" s="7" t="s">
        <v>233</v>
      </c>
      <c r="N15" s="2" t="s">
        <v>244</v>
      </c>
      <c r="O15" s="4">
        <v>3</v>
      </c>
      <c r="P15" s="8" t="s">
        <v>259</v>
      </c>
      <c r="Q15" s="9" t="s">
        <v>260</v>
      </c>
      <c r="R15" s="43">
        <v>0</v>
      </c>
      <c r="S15" s="41"/>
      <c r="T15" s="17"/>
      <c r="U15" s="37"/>
      <c r="V15" s="42"/>
      <c r="X15" s="40"/>
      <c r="Y15" s="40"/>
      <c r="Z15" s="40"/>
    </row>
    <row r="16" spans="1:26" ht="37" customHeight="1" x14ac:dyDescent="0.55000000000000004">
      <c r="A16" s="25"/>
      <c r="B16" s="3"/>
      <c r="C16" s="3"/>
      <c r="D16" s="3"/>
      <c r="E16" s="3"/>
      <c r="F16" s="3"/>
      <c r="G16" s="4"/>
      <c r="H16" s="3"/>
      <c r="I16" s="3"/>
      <c r="J16" s="3"/>
      <c r="K16" s="3"/>
      <c r="L16" s="3"/>
      <c r="M16" s="7"/>
      <c r="N16" s="2"/>
      <c r="O16" s="4"/>
      <c r="P16" s="8"/>
      <c r="Q16" s="9"/>
      <c r="R16" s="43"/>
      <c r="S16" s="41"/>
      <c r="T16" s="17"/>
      <c r="U16" s="37"/>
      <c r="V16" s="42"/>
      <c r="X16" s="40"/>
      <c r="Y16" s="40"/>
      <c r="Z16" s="40"/>
    </row>
    <row r="17" spans="1:26" ht="37" customHeight="1" x14ac:dyDescent="0.55000000000000004">
      <c r="A17" s="25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7"/>
      <c r="N17" s="2"/>
      <c r="O17" s="4"/>
      <c r="P17" s="8"/>
      <c r="Q17" s="9"/>
      <c r="R17" s="43"/>
      <c r="S17" s="41"/>
      <c r="T17" s="17"/>
      <c r="U17" s="37"/>
      <c r="V17" s="42"/>
      <c r="X17" s="40"/>
      <c r="Y17" s="40"/>
      <c r="Z17" s="40"/>
    </row>
    <row r="18" spans="1:26" ht="37" customHeight="1" x14ac:dyDescent="0.55000000000000004">
      <c r="A18" s="25"/>
      <c r="B18" s="3"/>
      <c r="C18" s="3"/>
      <c r="D18" s="3"/>
      <c r="E18" s="3"/>
      <c r="F18" s="3"/>
      <c r="G18" s="4"/>
      <c r="H18" s="3"/>
      <c r="I18" s="3"/>
      <c r="J18" s="3"/>
      <c r="K18" s="3"/>
      <c r="L18" s="3"/>
      <c r="M18" s="7"/>
      <c r="N18" s="2"/>
      <c r="O18" s="4"/>
      <c r="P18" s="8"/>
      <c r="Q18" s="9"/>
      <c r="R18" s="43"/>
      <c r="S18" s="41"/>
      <c r="T18" s="17"/>
      <c r="U18" s="37"/>
      <c r="V18" s="42"/>
      <c r="X18" s="40"/>
      <c r="Y18" s="40"/>
      <c r="Z18" s="40"/>
    </row>
    <row r="19" spans="1:26" ht="37" customHeight="1" x14ac:dyDescent="0.55000000000000004">
      <c r="A19" s="25"/>
      <c r="B19" s="3"/>
      <c r="C19" s="3"/>
      <c r="D19" s="3"/>
      <c r="E19" s="3"/>
      <c r="F19" s="3"/>
      <c r="G19" s="4"/>
      <c r="H19" s="3"/>
      <c r="I19" s="3"/>
      <c r="J19" s="3"/>
      <c r="K19" s="3"/>
      <c r="L19" s="3"/>
      <c r="M19" s="7"/>
      <c r="N19" s="2"/>
      <c r="O19" s="4"/>
      <c r="P19" s="8"/>
      <c r="Q19" s="9"/>
      <c r="R19" s="43"/>
      <c r="S19" s="41"/>
      <c r="T19" s="17"/>
      <c r="U19" s="37"/>
      <c r="V19" s="42"/>
      <c r="X19" s="40"/>
      <c r="Y19" s="40"/>
      <c r="Z19" s="40"/>
    </row>
    <row r="20" spans="1:26" ht="37" customHeight="1" x14ac:dyDescent="0.55000000000000004">
      <c r="A20" s="25"/>
      <c r="B20" s="3"/>
      <c r="C20" s="3"/>
      <c r="D20" s="3"/>
      <c r="E20" s="3"/>
      <c r="F20" s="3"/>
      <c r="G20" s="4"/>
      <c r="H20" s="3"/>
      <c r="I20" s="3"/>
      <c r="J20" s="3"/>
      <c r="K20" s="3"/>
      <c r="L20" s="3"/>
      <c r="M20" s="7"/>
      <c r="N20" s="2"/>
      <c r="O20" s="4"/>
      <c r="P20" s="8"/>
      <c r="Q20" s="9"/>
      <c r="R20" s="43"/>
      <c r="S20" s="41"/>
      <c r="T20" s="17"/>
      <c r="U20" s="37"/>
      <c r="V20" s="42"/>
      <c r="X20" s="40"/>
      <c r="Y20" s="40"/>
      <c r="Z20" s="40"/>
    </row>
    <row r="21" spans="1:26" ht="37" customHeight="1" x14ac:dyDescent="0.55000000000000004">
      <c r="A21" s="25"/>
      <c r="B21" s="3"/>
      <c r="C21" s="3"/>
      <c r="D21" s="3"/>
      <c r="E21" s="3"/>
      <c r="F21" s="3"/>
      <c r="G21" s="4"/>
      <c r="H21" s="3"/>
      <c r="I21" s="3"/>
      <c r="J21" s="3"/>
      <c r="K21" s="3"/>
      <c r="L21" s="3"/>
      <c r="M21" s="7"/>
      <c r="N21" s="2"/>
      <c r="O21" s="4"/>
      <c r="P21" s="8"/>
      <c r="Q21" s="9"/>
      <c r="R21" s="43"/>
      <c r="S21" s="41"/>
      <c r="T21" s="17"/>
      <c r="U21" s="37"/>
      <c r="V21" s="42"/>
      <c r="X21" s="40"/>
      <c r="Y21" s="40"/>
      <c r="Z21" s="40"/>
    </row>
    <row r="22" spans="1:26" ht="37" customHeight="1" x14ac:dyDescent="0.55000000000000004">
      <c r="A22" s="25"/>
      <c r="B22" s="3"/>
      <c r="C22" s="3"/>
      <c r="D22" s="3"/>
      <c r="E22" s="3"/>
      <c r="F22" s="3"/>
      <c r="G22" s="4"/>
      <c r="H22" s="3"/>
      <c r="I22" s="3"/>
      <c r="J22" s="3"/>
      <c r="K22" s="3"/>
      <c r="L22" s="3"/>
      <c r="M22" s="7"/>
      <c r="N22" s="2"/>
      <c r="O22" s="4"/>
      <c r="P22" s="8"/>
      <c r="Q22" s="9"/>
      <c r="R22" s="43"/>
      <c r="S22" s="41"/>
      <c r="T22" s="17"/>
      <c r="U22" s="37"/>
      <c r="V22" s="42"/>
      <c r="X22" s="40"/>
      <c r="Y22" s="40"/>
      <c r="Z22" s="40"/>
    </row>
    <row r="23" spans="1:26" ht="37" customHeight="1" x14ac:dyDescent="0.55000000000000004">
      <c r="A23" s="25"/>
      <c r="B23" s="3"/>
      <c r="C23" s="3"/>
      <c r="D23" s="3"/>
      <c r="E23" s="3"/>
      <c r="F23" s="3"/>
      <c r="G23" s="4"/>
      <c r="H23" s="3"/>
      <c r="I23" s="3"/>
      <c r="J23" s="3"/>
      <c r="K23" s="3"/>
      <c r="L23" s="3"/>
      <c r="M23" s="7"/>
      <c r="N23" s="2"/>
      <c r="O23" s="4"/>
      <c r="P23" s="8"/>
      <c r="Q23" s="9"/>
      <c r="R23" s="43"/>
      <c r="S23" s="41"/>
      <c r="T23" s="17"/>
      <c r="U23" s="37"/>
      <c r="V23" s="42"/>
      <c r="X23" s="40"/>
      <c r="Y23" s="40"/>
      <c r="Z23" s="40"/>
    </row>
    <row r="24" spans="1:26" ht="37" customHeight="1" thickBot="1" x14ac:dyDescent="0.6">
      <c r="A24" s="89"/>
      <c r="B24" s="61"/>
      <c r="C24" s="61"/>
      <c r="D24" s="61"/>
      <c r="E24" s="61"/>
      <c r="F24" s="61"/>
      <c r="G24" s="62"/>
      <c r="H24" s="61"/>
      <c r="I24" s="61"/>
      <c r="J24" s="61"/>
      <c r="K24" s="61"/>
      <c r="L24" s="61"/>
      <c r="M24" s="63"/>
      <c r="N24" s="64"/>
      <c r="O24" s="62"/>
      <c r="P24" s="65"/>
      <c r="Q24" s="90"/>
      <c r="R24" s="91"/>
      <c r="S24" s="75"/>
      <c r="T24" s="76"/>
      <c r="U24" s="77"/>
      <c r="V24" s="78"/>
      <c r="X24" s="40"/>
      <c r="Y24" s="40"/>
      <c r="Z24" s="40"/>
    </row>
  </sheetData>
  <mergeCells count="6">
    <mergeCell ref="A7:V7"/>
    <mergeCell ref="B9:D9"/>
    <mergeCell ref="R9:V9"/>
    <mergeCell ref="A11:Q11"/>
    <mergeCell ref="R11:U11"/>
    <mergeCell ref="V11:V12"/>
  </mergeCells>
  <phoneticPr fontId="8"/>
  <conditionalFormatting sqref="S13:S24">
    <cfRule type="expression" dxfId="2" priority="3">
      <formula>$Y13="×"</formula>
    </cfRule>
  </conditionalFormatting>
  <conditionalFormatting sqref="T13:U24">
    <cfRule type="expression" dxfId="1" priority="2">
      <formula>$Z13="×"</formula>
    </cfRule>
  </conditionalFormatting>
  <conditionalFormatting sqref="R13:R24">
    <cfRule type="expression" dxfId="0" priority="1">
      <formula>$X13="×"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P6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08203125" defaultRowHeight="13" x14ac:dyDescent="0.55000000000000004"/>
  <cols>
    <col min="1" max="1" width="5.4140625" style="27" customWidth="1"/>
    <col min="2" max="2" width="43" style="31" customWidth="1"/>
    <col min="3" max="3" width="10.25" style="31" customWidth="1"/>
    <col min="4" max="4" width="26.25" style="32" customWidth="1"/>
    <col min="5" max="8" width="2" style="27" customWidth="1"/>
    <col min="9" max="10" width="4.08203125" style="27" customWidth="1"/>
    <col min="11" max="11" width="6.33203125" style="27" customWidth="1"/>
    <col min="12" max="12" width="24.83203125" style="27" customWidth="1"/>
    <col min="13" max="15" width="4.5" style="27" customWidth="1"/>
    <col min="16" max="16" width="15.75" style="27" customWidth="1"/>
    <col min="17" max="16384" width="8.08203125" style="27"/>
  </cols>
  <sheetData>
    <row r="1" spans="1:16" s="6" customFormat="1" ht="15.65" customHeight="1" x14ac:dyDescent="0.55000000000000004">
      <c r="A1" s="5" t="s">
        <v>19</v>
      </c>
    </row>
    <row r="2" spans="1:16" s="6" customFormat="1" ht="15" customHeight="1" x14ac:dyDescent="0.55000000000000004">
      <c r="A2" s="108" t="s">
        <v>20</v>
      </c>
      <c r="B2" s="108" t="s">
        <v>21</v>
      </c>
      <c r="C2" s="108" t="s">
        <v>22</v>
      </c>
      <c r="D2" s="108" t="s">
        <v>23</v>
      </c>
      <c r="E2" s="111" t="s">
        <v>24</v>
      </c>
      <c r="F2" s="111"/>
      <c r="G2" s="111"/>
      <c r="H2" s="111"/>
      <c r="I2" s="111"/>
      <c r="J2" s="111"/>
      <c r="K2" s="111"/>
      <c r="L2" s="108" t="s">
        <v>146</v>
      </c>
      <c r="M2" s="108" t="s">
        <v>118</v>
      </c>
      <c r="N2" s="108" t="s">
        <v>90</v>
      </c>
      <c r="O2" s="108" t="s">
        <v>143</v>
      </c>
      <c r="P2" s="108" t="s">
        <v>119</v>
      </c>
    </row>
    <row r="3" spans="1:16" s="6" customFormat="1" ht="15" customHeight="1" x14ac:dyDescent="0.55000000000000004">
      <c r="A3" s="109"/>
      <c r="B3" s="109"/>
      <c r="C3" s="109"/>
      <c r="D3" s="109"/>
      <c r="E3" s="108" t="s">
        <v>25</v>
      </c>
      <c r="F3" s="108"/>
      <c r="G3" s="108" t="s">
        <v>26</v>
      </c>
      <c r="H3" s="108"/>
      <c r="I3" s="44" t="s">
        <v>27</v>
      </c>
      <c r="J3" s="44" t="s">
        <v>28</v>
      </c>
      <c r="K3" s="111" t="s">
        <v>29</v>
      </c>
      <c r="L3" s="109"/>
      <c r="M3" s="109"/>
      <c r="N3" s="109"/>
      <c r="O3" s="109"/>
      <c r="P3" s="109"/>
    </row>
    <row r="4" spans="1:16" s="50" customFormat="1" ht="6" customHeight="1" x14ac:dyDescent="0.55000000000000004">
      <c r="A4" s="110"/>
      <c r="B4" s="110"/>
      <c r="C4" s="48"/>
      <c r="D4" s="110"/>
      <c r="E4" s="48" t="s">
        <v>30</v>
      </c>
      <c r="F4" s="48" t="s">
        <v>31</v>
      </c>
      <c r="G4" s="48" t="s">
        <v>32</v>
      </c>
      <c r="H4" s="48" t="s">
        <v>33</v>
      </c>
      <c r="I4" s="48" t="s">
        <v>34</v>
      </c>
      <c r="J4" s="48" t="s">
        <v>35</v>
      </c>
      <c r="K4" s="111"/>
      <c r="L4" s="48"/>
      <c r="M4" s="48"/>
      <c r="N4" s="48"/>
      <c r="O4" s="49"/>
      <c r="P4" s="48"/>
    </row>
    <row r="5" spans="1:16" ht="32" customHeight="1" x14ac:dyDescent="0.55000000000000004">
      <c r="A5" s="26">
        <v>1</v>
      </c>
      <c r="B5" s="7" t="s">
        <v>149</v>
      </c>
      <c r="C5" s="9" t="s">
        <v>36</v>
      </c>
      <c r="D5" s="9" t="s">
        <v>209</v>
      </c>
      <c r="E5" s="112">
        <v>32</v>
      </c>
      <c r="F5" s="113"/>
      <c r="G5" s="113"/>
      <c r="H5" s="113"/>
      <c r="I5" s="113"/>
      <c r="J5" s="114"/>
      <c r="K5" s="26">
        <f>SUM(E5:J5)</f>
        <v>32</v>
      </c>
      <c r="L5" s="51" t="s">
        <v>217</v>
      </c>
      <c r="M5" s="54"/>
      <c r="N5" s="55" t="s">
        <v>144</v>
      </c>
      <c r="O5" s="56"/>
      <c r="P5" s="26"/>
    </row>
    <row r="6" spans="1:16" ht="32" customHeight="1" x14ac:dyDescent="0.55000000000000004">
      <c r="A6" s="26">
        <v>2</v>
      </c>
      <c r="B6" s="7" t="s">
        <v>150</v>
      </c>
      <c r="C6" s="9" t="s">
        <v>37</v>
      </c>
      <c r="D6" s="45" t="s">
        <v>210</v>
      </c>
      <c r="E6" s="112">
        <v>32</v>
      </c>
      <c r="F6" s="113"/>
      <c r="G6" s="113"/>
      <c r="H6" s="113"/>
      <c r="I6" s="113"/>
      <c r="J6" s="114"/>
      <c r="K6" s="26">
        <f>SUM(E6:J6)</f>
        <v>32</v>
      </c>
      <c r="L6" s="51" t="s">
        <v>218</v>
      </c>
      <c r="M6" s="54"/>
      <c r="N6" s="55" t="s">
        <v>144</v>
      </c>
      <c r="O6" s="56"/>
      <c r="P6" s="26"/>
    </row>
    <row r="7" spans="1:16" ht="32" customHeight="1" x14ac:dyDescent="0.55000000000000004">
      <c r="A7" s="28">
        <v>3</v>
      </c>
      <c r="B7" s="46" t="s">
        <v>151</v>
      </c>
      <c r="C7" s="45" t="s">
        <v>38</v>
      </c>
      <c r="D7" s="45" t="s">
        <v>204</v>
      </c>
      <c r="E7" s="105">
        <v>84</v>
      </c>
      <c r="F7" s="106"/>
      <c r="G7" s="106"/>
      <c r="H7" s="106"/>
      <c r="I7" s="106"/>
      <c r="J7" s="107"/>
      <c r="K7" s="28">
        <f t="shared" ref="K7:K49" si="0">SUM(E7:J7)</f>
        <v>84</v>
      </c>
      <c r="L7" s="52"/>
      <c r="M7" s="28" t="s">
        <v>144</v>
      </c>
      <c r="N7" s="55" t="s">
        <v>144</v>
      </c>
      <c r="O7" s="28" t="s">
        <v>144</v>
      </c>
      <c r="P7" s="28"/>
    </row>
    <row r="8" spans="1:16" ht="32" customHeight="1" x14ac:dyDescent="0.55000000000000004">
      <c r="A8" s="28">
        <v>4</v>
      </c>
      <c r="B8" s="46" t="s">
        <v>152</v>
      </c>
      <c r="C8" s="45" t="s">
        <v>39</v>
      </c>
      <c r="D8" s="45" t="s">
        <v>153</v>
      </c>
      <c r="E8" s="105">
        <v>84</v>
      </c>
      <c r="F8" s="106"/>
      <c r="G8" s="106"/>
      <c r="H8" s="106"/>
      <c r="I8" s="106"/>
      <c r="J8" s="107"/>
      <c r="K8" s="28">
        <f t="shared" si="0"/>
        <v>84</v>
      </c>
      <c r="L8" s="52"/>
      <c r="M8" s="28" t="s">
        <v>144</v>
      </c>
      <c r="N8" s="55" t="s">
        <v>144</v>
      </c>
      <c r="O8" s="28" t="s">
        <v>144</v>
      </c>
      <c r="P8" s="28"/>
    </row>
    <row r="9" spans="1:16" ht="32" customHeight="1" x14ac:dyDescent="0.55000000000000004">
      <c r="A9" s="28">
        <v>5</v>
      </c>
      <c r="B9" s="46" t="s">
        <v>154</v>
      </c>
      <c r="C9" s="45" t="s">
        <v>95</v>
      </c>
      <c r="D9" s="45" t="s">
        <v>155</v>
      </c>
      <c r="E9" s="105">
        <v>64</v>
      </c>
      <c r="F9" s="106"/>
      <c r="G9" s="106"/>
      <c r="H9" s="106"/>
      <c r="I9" s="106"/>
      <c r="J9" s="107"/>
      <c r="K9" s="28">
        <f t="shared" si="0"/>
        <v>64</v>
      </c>
      <c r="L9" s="52"/>
      <c r="M9" s="28" t="s">
        <v>144</v>
      </c>
      <c r="N9" s="55" t="s">
        <v>144</v>
      </c>
      <c r="O9" s="28" t="s">
        <v>144</v>
      </c>
      <c r="P9" s="28"/>
    </row>
    <row r="10" spans="1:16" ht="32" customHeight="1" x14ac:dyDescent="0.55000000000000004">
      <c r="A10" s="28">
        <v>6</v>
      </c>
      <c r="B10" s="46" t="s">
        <v>156</v>
      </c>
      <c r="C10" s="45" t="s">
        <v>96</v>
      </c>
      <c r="D10" s="45" t="s">
        <v>205</v>
      </c>
      <c r="E10" s="105">
        <v>64</v>
      </c>
      <c r="F10" s="106"/>
      <c r="G10" s="106"/>
      <c r="H10" s="106"/>
      <c r="I10" s="106"/>
      <c r="J10" s="107"/>
      <c r="K10" s="28">
        <f t="shared" si="0"/>
        <v>64</v>
      </c>
      <c r="L10" s="52"/>
      <c r="M10" s="28" t="s">
        <v>144</v>
      </c>
      <c r="N10" s="55" t="s">
        <v>144</v>
      </c>
      <c r="O10" s="28" t="s">
        <v>144</v>
      </c>
      <c r="P10" s="28"/>
    </row>
    <row r="11" spans="1:16" ht="32" customHeight="1" x14ac:dyDescent="0.55000000000000004">
      <c r="A11" s="28">
        <v>7</v>
      </c>
      <c r="B11" s="46" t="s">
        <v>157</v>
      </c>
      <c r="C11" s="45" t="s">
        <v>40</v>
      </c>
      <c r="D11" s="45" t="s">
        <v>158</v>
      </c>
      <c r="E11" s="105">
        <v>84</v>
      </c>
      <c r="F11" s="106"/>
      <c r="G11" s="106"/>
      <c r="H11" s="106"/>
      <c r="I11" s="106"/>
      <c r="J11" s="107"/>
      <c r="K11" s="28">
        <f t="shared" si="0"/>
        <v>84</v>
      </c>
      <c r="L11" s="52"/>
      <c r="M11" s="28" t="s">
        <v>144</v>
      </c>
      <c r="N11" s="55" t="s">
        <v>144</v>
      </c>
      <c r="O11" s="28" t="s">
        <v>144</v>
      </c>
      <c r="P11" s="28"/>
    </row>
    <row r="12" spans="1:16" ht="32" customHeight="1" x14ac:dyDescent="0.55000000000000004">
      <c r="A12" s="28">
        <v>8</v>
      </c>
      <c r="B12" s="46" t="s">
        <v>159</v>
      </c>
      <c r="C12" s="45" t="s">
        <v>41</v>
      </c>
      <c r="D12" s="45" t="s">
        <v>160</v>
      </c>
      <c r="E12" s="105">
        <v>84</v>
      </c>
      <c r="F12" s="106"/>
      <c r="G12" s="106"/>
      <c r="H12" s="106"/>
      <c r="I12" s="106"/>
      <c r="J12" s="107"/>
      <c r="K12" s="28">
        <f t="shared" si="0"/>
        <v>84</v>
      </c>
      <c r="L12" s="52"/>
      <c r="M12" s="28" t="s">
        <v>144</v>
      </c>
      <c r="N12" s="55" t="s">
        <v>144</v>
      </c>
      <c r="O12" s="28" t="s">
        <v>144</v>
      </c>
      <c r="P12" s="28"/>
    </row>
    <row r="13" spans="1:16" ht="32" customHeight="1" x14ac:dyDescent="0.55000000000000004">
      <c r="A13" s="28">
        <v>9</v>
      </c>
      <c r="B13" s="46" t="s">
        <v>161</v>
      </c>
      <c r="C13" s="45" t="s">
        <v>42</v>
      </c>
      <c r="D13" s="45" t="s">
        <v>162</v>
      </c>
      <c r="E13" s="105">
        <v>84</v>
      </c>
      <c r="F13" s="106"/>
      <c r="G13" s="106"/>
      <c r="H13" s="106"/>
      <c r="I13" s="106"/>
      <c r="J13" s="107"/>
      <c r="K13" s="28">
        <f t="shared" si="0"/>
        <v>84</v>
      </c>
      <c r="L13" s="52"/>
      <c r="M13" s="28" t="s">
        <v>144</v>
      </c>
      <c r="N13" s="55" t="s">
        <v>144</v>
      </c>
      <c r="O13" s="28" t="s">
        <v>144</v>
      </c>
      <c r="P13" s="28"/>
    </row>
    <row r="14" spans="1:16" ht="32" customHeight="1" x14ac:dyDescent="0.55000000000000004">
      <c r="A14" s="26">
        <v>10</v>
      </c>
      <c r="B14" s="7" t="s">
        <v>163</v>
      </c>
      <c r="C14" s="9" t="s">
        <v>43</v>
      </c>
      <c r="D14" s="45" t="s">
        <v>164</v>
      </c>
      <c r="E14" s="112">
        <v>42</v>
      </c>
      <c r="F14" s="113"/>
      <c r="G14" s="113"/>
      <c r="H14" s="113"/>
      <c r="I14" s="113"/>
      <c r="J14" s="114"/>
      <c r="K14" s="26">
        <f t="shared" si="0"/>
        <v>42</v>
      </c>
      <c r="L14" s="53"/>
      <c r="M14" s="28" t="s">
        <v>144</v>
      </c>
      <c r="N14" s="55" t="s">
        <v>144</v>
      </c>
      <c r="O14" s="28" t="s">
        <v>144</v>
      </c>
      <c r="P14" s="26"/>
    </row>
    <row r="15" spans="1:16" ht="32" customHeight="1" x14ac:dyDescent="0.55000000000000004">
      <c r="A15" s="29" t="s">
        <v>97</v>
      </c>
      <c r="B15" s="7" t="s">
        <v>165</v>
      </c>
      <c r="C15" s="9" t="s">
        <v>44</v>
      </c>
      <c r="D15" s="45" t="s">
        <v>166</v>
      </c>
      <c r="E15" s="115"/>
      <c r="F15" s="116"/>
      <c r="G15" s="115"/>
      <c r="H15" s="116"/>
      <c r="I15" s="26">
        <v>10</v>
      </c>
      <c r="J15" s="30"/>
      <c r="K15" s="26">
        <f t="shared" si="0"/>
        <v>10</v>
      </c>
      <c r="L15" s="53"/>
      <c r="M15" s="28" t="s">
        <v>144</v>
      </c>
      <c r="N15" s="55" t="s">
        <v>144</v>
      </c>
      <c r="O15" s="28" t="s">
        <v>144</v>
      </c>
      <c r="P15" s="26"/>
    </row>
    <row r="16" spans="1:16" ht="32" customHeight="1" x14ac:dyDescent="0.55000000000000004">
      <c r="A16" s="29" t="s">
        <v>98</v>
      </c>
      <c r="B16" s="7" t="s">
        <v>167</v>
      </c>
      <c r="C16" s="9" t="s">
        <v>45</v>
      </c>
      <c r="D16" s="9" t="s">
        <v>168</v>
      </c>
      <c r="E16" s="115"/>
      <c r="F16" s="116"/>
      <c r="G16" s="115"/>
      <c r="H16" s="116"/>
      <c r="I16" s="26">
        <v>10</v>
      </c>
      <c r="J16" s="30"/>
      <c r="K16" s="26">
        <f t="shared" si="0"/>
        <v>10</v>
      </c>
      <c r="L16" s="53"/>
      <c r="M16" s="28" t="s">
        <v>144</v>
      </c>
      <c r="N16" s="55" t="s">
        <v>144</v>
      </c>
      <c r="O16" s="28" t="s">
        <v>144</v>
      </c>
      <c r="P16" s="26"/>
    </row>
    <row r="17" spans="1:16" ht="32" customHeight="1" x14ac:dyDescent="0.55000000000000004">
      <c r="A17" s="29" t="s">
        <v>99</v>
      </c>
      <c r="B17" s="7" t="s">
        <v>169</v>
      </c>
      <c r="C17" s="9" t="s">
        <v>47</v>
      </c>
      <c r="D17" s="9" t="s">
        <v>170</v>
      </c>
      <c r="E17" s="115"/>
      <c r="F17" s="116"/>
      <c r="G17" s="115"/>
      <c r="H17" s="116"/>
      <c r="I17" s="26">
        <v>10</v>
      </c>
      <c r="J17" s="30"/>
      <c r="K17" s="26">
        <f t="shared" si="0"/>
        <v>10</v>
      </c>
      <c r="L17" s="53"/>
      <c r="M17" s="28" t="s">
        <v>144</v>
      </c>
      <c r="N17" s="55" t="s">
        <v>144</v>
      </c>
      <c r="O17" s="28" t="s">
        <v>144</v>
      </c>
      <c r="P17" s="26"/>
    </row>
    <row r="18" spans="1:16" ht="52" customHeight="1" x14ac:dyDescent="0.55000000000000004">
      <c r="A18" s="29" t="s">
        <v>100</v>
      </c>
      <c r="B18" s="7" t="s">
        <v>171</v>
      </c>
      <c r="C18" s="9" t="s">
        <v>49</v>
      </c>
      <c r="D18" s="9" t="s">
        <v>211</v>
      </c>
      <c r="E18" s="115"/>
      <c r="F18" s="116"/>
      <c r="G18" s="115"/>
      <c r="H18" s="116"/>
      <c r="I18" s="26">
        <v>24</v>
      </c>
      <c r="J18" s="30"/>
      <c r="K18" s="26">
        <f>SUM(E18:J18)</f>
        <v>24</v>
      </c>
      <c r="L18" s="51" t="s">
        <v>219</v>
      </c>
      <c r="M18" s="54"/>
      <c r="N18" s="55"/>
      <c r="O18" s="28"/>
      <c r="P18" s="26"/>
    </row>
    <row r="19" spans="1:16" ht="32" customHeight="1" x14ac:dyDescent="0.55000000000000004">
      <c r="A19" s="29" t="s">
        <v>101</v>
      </c>
      <c r="B19" s="7" t="s">
        <v>172</v>
      </c>
      <c r="C19" s="9" t="s">
        <v>51</v>
      </c>
      <c r="D19" s="9" t="s">
        <v>173</v>
      </c>
      <c r="E19" s="115"/>
      <c r="F19" s="116"/>
      <c r="G19" s="115"/>
      <c r="H19" s="116"/>
      <c r="I19" s="26">
        <v>10</v>
      </c>
      <c r="J19" s="30"/>
      <c r="K19" s="26">
        <f t="shared" si="0"/>
        <v>10</v>
      </c>
      <c r="L19" s="53"/>
      <c r="M19" s="28" t="s">
        <v>144</v>
      </c>
      <c r="N19" s="55" t="s">
        <v>144</v>
      </c>
      <c r="O19" s="28" t="s">
        <v>144</v>
      </c>
      <c r="P19" s="26"/>
    </row>
    <row r="20" spans="1:16" ht="32" customHeight="1" x14ac:dyDescent="0.55000000000000004">
      <c r="A20" s="29" t="s">
        <v>102</v>
      </c>
      <c r="B20" s="7" t="s">
        <v>174</v>
      </c>
      <c r="C20" s="9" t="s">
        <v>52</v>
      </c>
      <c r="D20" s="9" t="s">
        <v>175</v>
      </c>
      <c r="E20" s="115"/>
      <c r="F20" s="116"/>
      <c r="G20" s="112">
        <v>40</v>
      </c>
      <c r="H20" s="114"/>
      <c r="I20" s="30"/>
      <c r="J20" s="30"/>
      <c r="K20" s="26">
        <f t="shared" si="0"/>
        <v>40</v>
      </c>
      <c r="L20" s="53"/>
      <c r="M20" s="28" t="s">
        <v>144</v>
      </c>
      <c r="N20" s="55" t="s">
        <v>144</v>
      </c>
      <c r="O20" s="28" t="s">
        <v>144</v>
      </c>
      <c r="P20" s="26"/>
    </row>
    <row r="21" spans="1:16" ht="32" customHeight="1" x14ac:dyDescent="0.55000000000000004">
      <c r="A21" s="29" t="s">
        <v>103</v>
      </c>
      <c r="B21" s="7" t="s">
        <v>176</v>
      </c>
      <c r="C21" s="9" t="s">
        <v>53</v>
      </c>
      <c r="D21" s="9" t="s">
        <v>177</v>
      </c>
      <c r="E21" s="115"/>
      <c r="F21" s="116"/>
      <c r="G21" s="112">
        <v>40</v>
      </c>
      <c r="H21" s="114"/>
      <c r="I21" s="30"/>
      <c r="J21" s="30"/>
      <c r="K21" s="26">
        <f t="shared" si="0"/>
        <v>40</v>
      </c>
      <c r="L21" s="53"/>
      <c r="M21" s="28" t="s">
        <v>144</v>
      </c>
      <c r="N21" s="55" t="s">
        <v>144</v>
      </c>
      <c r="O21" s="28" t="s">
        <v>144</v>
      </c>
      <c r="P21" s="26"/>
    </row>
    <row r="22" spans="1:16" ht="32" customHeight="1" x14ac:dyDescent="0.55000000000000004">
      <c r="A22" s="29" t="s">
        <v>46</v>
      </c>
      <c r="B22" s="7" t="s">
        <v>178</v>
      </c>
      <c r="C22" s="9" t="s">
        <v>54</v>
      </c>
      <c r="D22" s="9" t="s">
        <v>175</v>
      </c>
      <c r="E22" s="115"/>
      <c r="F22" s="116"/>
      <c r="G22" s="112">
        <v>40</v>
      </c>
      <c r="H22" s="114"/>
      <c r="I22" s="30"/>
      <c r="J22" s="30"/>
      <c r="K22" s="26">
        <f t="shared" si="0"/>
        <v>40</v>
      </c>
      <c r="L22" s="53"/>
      <c r="M22" s="28" t="s">
        <v>144</v>
      </c>
      <c r="N22" s="55" t="s">
        <v>144</v>
      </c>
      <c r="O22" s="28" t="s">
        <v>144</v>
      </c>
      <c r="P22" s="26"/>
    </row>
    <row r="23" spans="1:16" ht="32" customHeight="1" x14ac:dyDescent="0.55000000000000004">
      <c r="A23" s="29" t="s">
        <v>48</v>
      </c>
      <c r="B23" s="7" t="s">
        <v>179</v>
      </c>
      <c r="C23" s="9" t="s">
        <v>55</v>
      </c>
      <c r="D23" s="9" t="s">
        <v>177</v>
      </c>
      <c r="E23" s="115"/>
      <c r="F23" s="116"/>
      <c r="G23" s="112">
        <v>40</v>
      </c>
      <c r="H23" s="114"/>
      <c r="I23" s="30"/>
      <c r="J23" s="30"/>
      <c r="K23" s="26">
        <f t="shared" si="0"/>
        <v>40</v>
      </c>
      <c r="L23" s="53"/>
      <c r="M23" s="28" t="s">
        <v>144</v>
      </c>
      <c r="N23" s="55" t="s">
        <v>144</v>
      </c>
      <c r="O23" s="28" t="s">
        <v>144</v>
      </c>
      <c r="P23" s="26"/>
    </row>
    <row r="24" spans="1:16" ht="32" customHeight="1" x14ac:dyDescent="0.55000000000000004">
      <c r="A24" s="29" t="s">
        <v>50</v>
      </c>
      <c r="B24" s="7" t="s">
        <v>180</v>
      </c>
      <c r="C24" s="9" t="s">
        <v>56</v>
      </c>
      <c r="D24" s="9" t="s">
        <v>181</v>
      </c>
      <c r="E24" s="115"/>
      <c r="F24" s="116"/>
      <c r="G24" s="112">
        <v>40</v>
      </c>
      <c r="H24" s="114"/>
      <c r="I24" s="30"/>
      <c r="J24" s="30"/>
      <c r="K24" s="26">
        <f t="shared" si="0"/>
        <v>40</v>
      </c>
      <c r="L24" s="53"/>
      <c r="M24" s="28" t="s">
        <v>144</v>
      </c>
      <c r="N24" s="55" t="s">
        <v>144</v>
      </c>
      <c r="O24" s="28" t="s">
        <v>144</v>
      </c>
      <c r="P24" s="26"/>
    </row>
    <row r="25" spans="1:16" ht="43.5" customHeight="1" x14ac:dyDescent="0.55000000000000004">
      <c r="A25" s="26">
        <v>13</v>
      </c>
      <c r="B25" s="7" t="s">
        <v>104</v>
      </c>
      <c r="C25" s="9" t="s">
        <v>57</v>
      </c>
      <c r="D25" s="9" t="s">
        <v>252</v>
      </c>
      <c r="E25" s="115"/>
      <c r="F25" s="116"/>
      <c r="G25" s="112">
        <v>18</v>
      </c>
      <c r="H25" s="114"/>
      <c r="I25" s="30"/>
      <c r="J25" s="30"/>
      <c r="K25" s="26">
        <f t="shared" si="0"/>
        <v>18</v>
      </c>
      <c r="L25" s="53"/>
      <c r="M25" s="28" t="s">
        <v>144</v>
      </c>
      <c r="N25" s="55" t="s">
        <v>144</v>
      </c>
      <c r="O25" s="28" t="s">
        <v>144</v>
      </c>
      <c r="P25" s="26"/>
    </row>
    <row r="26" spans="1:16" ht="43.5" customHeight="1" x14ac:dyDescent="0.55000000000000004">
      <c r="A26" s="26">
        <v>14</v>
      </c>
      <c r="B26" s="7" t="s">
        <v>105</v>
      </c>
      <c r="C26" s="9" t="s">
        <v>58</v>
      </c>
      <c r="D26" s="9" t="s">
        <v>253</v>
      </c>
      <c r="E26" s="115"/>
      <c r="F26" s="116"/>
      <c r="G26" s="112">
        <v>18</v>
      </c>
      <c r="H26" s="114"/>
      <c r="I26" s="30"/>
      <c r="J26" s="30"/>
      <c r="K26" s="26">
        <f t="shared" si="0"/>
        <v>18</v>
      </c>
      <c r="L26" s="53"/>
      <c r="M26" s="28" t="s">
        <v>144</v>
      </c>
      <c r="N26" s="55" t="s">
        <v>144</v>
      </c>
      <c r="O26" s="28" t="s">
        <v>144</v>
      </c>
      <c r="P26" s="26"/>
    </row>
    <row r="27" spans="1:16" ht="43.5" customHeight="1" x14ac:dyDescent="0.55000000000000004">
      <c r="A27" s="26">
        <v>15</v>
      </c>
      <c r="B27" s="7" t="s">
        <v>106</v>
      </c>
      <c r="C27" s="9" t="s">
        <v>59</v>
      </c>
      <c r="D27" s="9" t="s">
        <v>254</v>
      </c>
      <c r="E27" s="115"/>
      <c r="F27" s="116"/>
      <c r="G27" s="112">
        <v>18</v>
      </c>
      <c r="H27" s="114"/>
      <c r="I27" s="30"/>
      <c r="J27" s="30"/>
      <c r="K27" s="26">
        <f t="shared" si="0"/>
        <v>18</v>
      </c>
      <c r="L27" s="53"/>
      <c r="M27" s="28" t="s">
        <v>144</v>
      </c>
      <c r="N27" s="55" t="s">
        <v>144</v>
      </c>
      <c r="O27" s="28" t="s">
        <v>144</v>
      </c>
      <c r="P27" s="26"/>
    </row>
    <row r="28" spans="1:16" ht="40.5" customHeight="1" x14ac:dyDescent="0.55000000000000004">
      <c r="A28" s="26">
        <v>16</v>
      </c>
      <c r="B28" s="7" t="s">
        <v>107</v>
      </c>
      <c r="C28" s="9" t="s">
        <v>60</v>
      </c>
      <c r="D28" s="9" t="s">
        <v>212</v>
      </c>
      <c r="E28" s="115"/>
      <c r="F28" s="116"/>
      <c r="G28" s="112">
        <v>24</v>
      </c>
      <c r="H28" s="114"/>
      <c r="I28" s="30"/>
      <c r="J28" s="30"/>
      <c r="K28" s="26">
        <f>SUM(E28:J28)</f>
        <v>24</v>
      </c>
      <c r="L28" s="51" t="s">
        <v>249</v>
      </c>
      <c r="M28" s="54"/>
      <c r="N28" s="55" t="s">
        <v>144</v>
      </c>
      <c r="O28" s="28"/>
      <c r="P28" s="26"/>
    </row>
    <row r="29" spans="1:16" ht="42.5" customHeight="1" x14ac:dyDescent="0.55000000000000004">
      <c r="A29" s="26">
        <v>17</v>
      </c>
      <c r="B29" s="7" t="s">
        <v>108</v>
      </c>
      <c r="C29" s="9" t="s">
        <v>61</v>
      </c>
      <c r="D29" s="9" t="s">
        <v>255</v>
      </c>
      <c r="E29" s="115"/>
      <c r="F29" s="116"/>
      <c r="G29" s="112">
        <v>18</v>
      </c>
      <c r="H29" s="114"/>
      <c r="I29" s="30"/>
      <c r="J29" s="30"/>
      <c r="K29" s="26">
        <f t="shared" si="0"/>
        <v>18</v>
      </c>
      <c r="L29" s="53"/>
      <c r="M29" s="28" t="s">
        <v>144</v>
      </c>
      <c r="N29" s="55" t="s">
        <v>144</v>
      </c>
      <c r="O29" s="28" t="s">
        <v>144</v>
      </c>
      <c r="P29" s="26"/>
    </row>
    <row r="30" spans="1:16" ht="32" customHeight="1" x14ac:dyDescent="0.55000000000000004">
      <c r="A30" s="26">
        <v>18</v>
      </c>
      <c r="B30" s="7" t="s">
        <v>62</v>
      </c>
      <c r="C30" s="9" t="s">
        <v>63</v>
      </c>
      <c r="D30" s="47" t="s">
        <v>206</v>
      </c>
      <c r="E30" s="112">
        <v>100</v>
      </c>
      <c r="F30" s="114"/>
      <c r="G30" s="115"/>
      <c r="H30" s="116"/>
      <c r="I30" s="30"/>
      <c r="J30" s="30"/>
      <c r="K30" s="26">
        <f t="shared" si="0"/>
        <v>100</v>
      </c>
      <c r="L30" s="53"/>
      <c r="M30" s="28" t="s">
        <v>144</v>
      </c>
      <c r="N30" s="55" t="s">
        <v>144</v>
      </c>
      <c r="O30" s="28" t="s">
        <v>144</v>
      </c>
      <c r="P30" s="26"/>
    </row>
    <row r="31" spans="1:16" ht="32" customHeight="1" x14ac:dyDescent="0.55000000000000004">
      <c r="A31" s="26">
        <v>19</v>
      </c>
      <c r="B31" s="7" t="s">
        <v>64</v>
      </c>
      <c r="C31" s="9" t="s">
        <v>65</v>
      </c>
      <c r="D31" s="47" t="s">
        <v>182</v>
      </c>
      <c r="E31" s="112">
        <v>100</v>
      </c>
      <c r="F31" s="114"/>
      <c r="G31" s="115"/>
      <c r="H31" s="116"/>
      <c r="I31" s="30"/>
      <c r="J31" s="30"/>
      <c r="K31" s="26">
        <f t="shared" si="0"/>
        <v>100</v>
      </c>
      <c r="L31" s="53"/>
      <c r="M31" s="28" t="s">
        <v>144</v>
      </c>
      <c r="N31" s="55" t="s">
        <v>144</v>
      </c>
      <c r="O31" s="28" t="s">
        <v>144</v>
      </c>
      <c r="P31" s="26"/>
    </row>
    <row r="32" spans="1:16" ht="32" customHeight="1" x14ac:dyDescent="0.55000000000000004">
      <c r="A32" s="26">
        <v>20</v>
      </c>
      <c r="B32" s="7" t="s">
        <v>66</v>
      </c>
      <c r="C32" s="9" t="s">
        <v>67</v>
      </c>
      <c r="D32" s="9" t="s">
        <v>213</v>
      </c>
      <c r="E32" s="112">
        <v>24</v>
      </c>
      <c r="F32" s="114"/>
      <c r="G32" s="115"/>
      <c r="H32" s="116"/>
      <c r="I32" s="30"/>
      <c r="J32" s="30"/>
      <c r="K32" s="26">
        <f>SUM(E32:J32)</f>
        <v>24</v>
      </c>
      <c r="L32" s="51" t="s">
        <v>220</v>
      </c>
      <c r="M32" s="54"/>
      <c r="N32" s="55" t="s">
        <v>144</v>
      </c>
      <c r="O32" s="28"/>
      <c r="P32" s="26"/>
    </row>
    <row r="33" spans="1:16" ht="32" customHeight="1" x14ac:dyDescent="0.55000000000000004">
      <c r="A33" s="26">
        <v>21</v>
      </c>
      <c r="B33" s="7" t="s">
        <v>68</v>
      </c>
      <c r="C33" s="9" t="s">
        <v>69</v>
      </c>
      <c r="D33" s="47" t="s">
        <v>183</v>
      </c>
      <c r="E33" s="112">
        <v>100</v>
      </c>
      <c r="F33" s="113"/>
      <c r="G33" s="113"/>
      <c r="H33" s="114"/>
      <c r="I33" s="30"/>
      <c r="J33" s="30"/>
      <c r="K33" s="26">
        <f t="shared" si="0"/>
        <v>100</v>
      </c>
      <c r="L33" s="53"/>
      <c r="M33" s="28" t="s">
        <v>144</v>
      </c>
      <c r="N33" s="55" t="s">
        <v>144</v>
      </c>
      <c r="O33" s="28" t="s">
        <v>144</v>
      </c>
      <c r="P33" s="26"/>
    </row>
    <row r="34" spans="1:16" ht="32" customHeight="1" x14ac:dyDescent="0.55000000000000004">
      <c r="A34" s="29" t="s">
        <v>109</v>
      </c>
      <c r="B34" s="7" t="s">
        <v>184</v>
      </c>
      <c r="C34" s="9" t="s">
        <v>70</v>
      </c>
      <c r="D34" s="47" t="s">
        <v>185</v>
      </c>
      <c r="E34" s="115"/>
      <c r="F34" s="116"/>
      <c r="G34" s="112">
        <v>250</v>
      </c>
      <c r="H34" s="114"/>
      <c r="I34" s="30"/>
      <c r="J34" s="30"/>
      <c r="K34" s="26">
        <f>SUM(E34:J34)</f>
        <v>250</v>
      </c>
      <c r="L34" s="53"/>
      <c r="M34" s="28" t="s">
        <v>144</v>
      </c>
      <c r="N34" s="55" t="s">
        <v>144</v>
      </c>
      <c r="O34" s="28" t="s">
        <v>144</v>
      </c>
      <c r="P34" s="26"/>
    </row>
    <row r="35" spans="1:16" ht="32" customHeight="1" x14ac:dyDescent="0.55000000000000004">
      <c r="A35" s="29" t="s">
        <v>110</v>
      </c>
      <c r="B35" s="7" t="s">
        <v>186</v>
      </c>
      <c r="C35" s="9" t="s">
        <v>71</v>
      </c>
      <c r="D35" s="47" t="s">
        <v>187</v>
      </c>
      <c r="E35" s="115"/>
      <c r="F35" s="116"/>
      <c r="G35" s="112">
        <v>250</v>
      </c>
      <c r="H35" s="114"/>
      <c r="I35" s="30"/>
      <c r="J35" s="30"/>
      <c r="K35" s="26">
        <f>SUM(E35:J35)</f>
        <v>250</v>
      </c>
      <c r="L35" s="53"/>
      <c r="M35" s="28" t="s">
        <v>144</v>
      </c>
      <c r="N35" s="55" t="s">
        <v>144</v>
      </c>
      <c r="O35" s="28" t="s">
        <v>144</v>
      </c>
      <c r="P35" s="26"/>
    </row>
    <row r="36" spans="1:16" ht="45" customHeight="1" x14ac:dyDescent="0.55000000000000004">
      <c r="A36" s="29" t="s">
        <v>111</v>
      </c>
      <c r="B36" s="7" t="s">
        <v>188</v>
      </c>
      <c r="C36" s="9" t="s">
        <v>72</v>
      </c>
      <c r="D36" s="9" t="s">
        <v>214</v>
      </c>
      <c r="E36" s="115"/>
      <c r="F36" s="116"/>
      <c r="G36" s="112">
        <v>20</v>
      </c>
      <c r="H36" s="114"/>
      <c r="I36" s="30"/>
      <c r="J36" s="30"/>
      <c r="K36" s="26">
        <f>SUM(E36:J36)</f>
        <v>20</v>
      </c>
      <c r="L36" s="51" t="s">
        <v>221</v>
      </c>
      <c r="M36" s="54"/>
      <c r="N36" s="55" t="s">
        <v>144</v>
      </c>
      <c r="O36" s="28"/>
      <c r="P36" s="26"/>
    </row>
    <row r="37" spans="1:16" ht="32" customHeight="1" x14ac:dyDescent="0.55000000000000004">
      <c r="A37" s="26">
        <v>23</v>
      </c>
      <c r="B37" s="7" t="s">
        <v>73</v>
      </c>
      <c r="C37" s="9" t="s">
        <v>74</v>
      </c>
      <c r="D37" s="9" t="s">
        <v>215</v>
      </c>
      <c r="E37" s="115"/>
      <c r="F37" s="116"/>
      <c r="G37" s="115"/>
      <c r="H37" s="116"/>
      <c r="I37" s="26">
        <v>24</v>
      </c>
      <c r="J37" s="30"/>
      <c r="K37" s="26">
        <f t="shared" si="0"/>
        <v>24</v>
      </c>
      <c r="L37" s="51" t="s">
        <v>250</v>
      </c>
      <c r="M37" s="54"/>
      <c r="N37" s="55" t="s">
        <v>144</v>
      </c>
      <c r="O37" s="28"/>
      <c r="P37" s="26"/>
    </row>
    <row r="38" spans="1:16" ht="32" customHeight="1" x14ac:dyDescent="0.55000000000000004">
      <c r="A38" s="26">
        <v>24</v>
      </c>
      <c r="B38" s="7" t="s">
        <v>189</v>
      </c>
      <c r="C38" s="9" t="s">
        <v>75</v>
      </c>
      <c r="D38" s="47" t="s">
        <v>265</v>
      </c>
      <c r="E38" s="115"/>
      <c r="F38" s="116"/>
      <c r="G38" s="115"/>
      <c r="H38" s="116"/>
      <c r="I38" s="26">
        <v>12</v>
      </c>
      <c r="J38" s="30"/>
      <c r="K38" s="26">
        <f t="shared" si="0"/>
        <v>12</v>
      </c>
      <c r="L38" s="53"/>
      <c r="M38" s="28" t="s">
        <v>144</v>
      </c>
      <c r="N38" s="55" t="s">
        <v>144</v>
      </c>
      <c r="O38" s="28" t="s">
        <v>144</v>
      </c>
      <c r="P38" s="26"/>
    </row>
    <row r="39" spans="1:16" ht="32" customHeight="1" x14ac:dyDescent="0.55000000000000004">
      <c r="A39" s="26">
        <v>25</v>
      </c>
      <c r="B39" s="7" t="s">
        <v>190</v>
      </c>
      <c r="C39" s="9" t="s">
        <v>76</v>
      </c>
      <c r="D39" s="9" t="s">
        <v>191</v>
      </c>
      <c r="E39" s="115"/>
      <c r="F39" s="116"/>
      <c r="G39" s="115"/>
      <c r="H39" s="116"/>
      <c r="I39" s="26">
        <v>10</v>
      </c>
      <c r="J39" s="30"/>
      <c r="K39" s="26">
        <f t="shared" si="0"/>
        <v>10</v>
      </c>
      <c r="L39" s="51" t="s">
        <v>222</v>
      </c>
      <c r="M39" s="54"/>
      <c r="N39" s="55" t="s">
        <v>144</v>
      </c>
      <c r="O39" s="28"/>
      <c r="P39" s="26"/>
    </row>
    <row r="40" spans="1:16" ht="32" customHeight="1" x14ac:dyDescent="0.55000000000000004">
      <c r="A40" s="26">
        <v>26</v>
      </c>
      <c r="B40" s="7" t="s">
        <v>192</v>
      </c>
      <c r="C40" s="9" t="s">
        <v>77</v>
      </c>
      <c r="D40" s="47" t="s">
        <v>193</v>
      </c>
      <c r="E40" s="115"/>
      <c r="F40" s="116"/>
      <c r="G40" s="115"/>
      <c r="H40" s="116"/>
      <c r="I40" s="26">
        <v>10</v>
      </c>
      <c r="J40" s="30"/>
      <c r="K40" s="26">
        <f t="shared" si="0"/>
        <v>10</v>
      </c>
      <c r="L40" s="51" t="s">
        <v>223</v>
      </c>
      <c r="M40" s="54"/>
      <c r="N40" s="55" t="s">
        <v>144</v>
      </c>
      <c r="O40" s="28"/>
      <c r="P40" s="26"/>
    </row>
    <row r="41" spans="1:16" ht="32" customHeight="1" x14ac:dyDescent="0.55000000000000004">
      <c r="A41" s="26">
        <v>27</v>
      </c>
      <c r="B41" s="7" t="s">
        <v>194</v>
      </c>
      <c r="C41" s="9" t="s">
        <v>78</v>
      </c>
      <c r="D41" s="9" t="s">
        <v>207</v>
      </c>
      <c r="E41" s="112">
        <v>84</v>
      </c>
      <c r="F41" s="113"/>
      <c r="G41" s="113"/>
      <c r="H41" s="113"/>
      <c r="I41" s="114"/>
      <c r="J41" s="30"/>
      <c r="K41" s="26">
        <f t="shared" si="0"/>
        <v>84</v>
      </c>
      <c r="L41" s="53"/>
      <c r="M41" s="28" t="s">
        <v>144</v>
      </c>
      <c r="N41" s="55" t="s">
        <v>144</v>
      </c>
      <c r="O41" s="28" t="s">
        <v>144</v>
      </c>
      <c r="P41" s="26"/>
    </row>
    <row r="42" spans="1:16" ht="32" customHeight="1" x14ac:dyDescent="0.55000000000000004">
      <c r="A42" s="26">
        <v>28</v>
      </c>
      <c r="B42" s="7" t="s">
        <v>195</v>
      </c>
      <c r="C42" s="9" t="s">
        <v>79</v>
      </c>
      <c r="D42" s="9" t="s">
        <v>263</v>
      </c>
      <c r="E42" s="112">
        <v>84</v>
      </c>
      <c r="F42" s="113"/>
      <c r="G42" s="113"/>
      <c r="H42" s="113"/>
      <c r="I42" s="114"/>
      <c r="J42" s="30"/>
      <c r="K42" s="26">
        <f t="shared" si="0"/>
        <v>84</v>
      </c>
      <c r="L42" s="53"/>
      <c r="M42" s="28" t="s">
        <v>144</v>
      </c>
      <c r="N42" s="55" t="s">
        <v>144</v>
      </c>
      <c r="O42" s="28" t="s">
        <v>144</v>
      </c>
      <c r="P42" s="26"/>
    </row>
    <row r="43" spans="1:16" ht="32" customHeight="1" x14ac:dyDescent="0.55000000000000004">
      <c r="A43" s="26">
        <v>29</v>
      </c>
      <c r="B43" s="7" t="s">
        <v>225</v>
      </c>
      <c r="C43" s="9" t="s">
        <v>80</v>
      </c>
      <c r="D43" s="9" t="s">
        <v>264</v>
      </c>
      <c r="E43" s="112">
        <v>84</v>
      </c>
      <c r="F43" s="113"/>
      <c r="G43" s="113"/>
      <c r="H43" s="113"/>
      <c r="I43" s="114"/>
      <c r="J43" s="30"/>
      <c r="K43" s="26">
        <f t="shared" si="0"/>
        <v>84</v>
      </c>
      <c r="L43" s="53"/>
      <c r="M43" s="28" t="s">
        <v>144</v>
      </c>
      <c r="N43" s="55" t="s">
        <v>144</v>
      </c>
      <c r="O43" s="28" t="s">
        <v>144</v>
      </c>
      <c r="P43" s="26"/>
    </row>
    <row r="44" spans="1:16" ht="32" customHeight="1" x14ac:dyDescent="0.55000000000000004">
      <c r="A44" s="26">
        <v>30</v>
      </c>
      <c r="B44" s="7" t="s">
        <v>196</v>
      </c>
      <c r="C44" s="9" t="s">
        <v>81</v>
      </c>
      <c r="D44" s="9" t="s">
        <v>197</v>
      </c>
      <c r="E44" s="112">
        <v>45</v>
      </c>
      <c r="F44" s="113"/>
      <c r="G44" s="113"/>
      <c r="H44" s="113"/>
      <c r="I44" s="113"/>
      <c r="J44" s="114"/>
      <c r="K44" s="26">
        <f t="shared" si="0"/>
        <v>45</v>
      </c>
      <c r="L44" s="53"/>
      <c r="M44" s="28" t="s">
        <v>144</v>
      </c>
      <c r="N44" s="55" t="s">
        <v>144</v>
      </c>
      <c r="O44" s="28" t="s">
        <v>144</v>
      </c>
      <c r="P44" s="26"/>
    </row>
    <row r="45" spans="1:16" ht="32" customHeight="1" x14ac:dyDescent="0.55000000000000004">
      <c r="A45" s="26">
        <v>31</v>
      </c>
      <c r="B45" s="7" t="s">
        <v>198</v>
      </c>
      <c r="C45" s="9" t="s">
        <v>82</v>
      </c>
      <c r="D45" s="9" t="s">
        <v>208</v>
      </c>
      <c r="E45" s="112">
        <v>20</v>
      </c>
      <c r="F45" s="113"/>
      <c r="G45" s="113"/>
      <c r="H45" s="114"/>
      <c r="I45" s="30"/>
      <c r="J45" s="30"/>
      <c r="K45" s="26">
        <f t="shared" si="0"/>
        <v>20</v>
      </c>
      <c r="L45" s="53"/>
      <c r="M45" s="28" t="s">
        <v>144</v>
      </c>
      <c r="N45" s="55" t="s">
        <v>144</v>
      </c>
      <c r="O45" s="28" t="s">
        <v>144</v>
      </c>
      <c r="P45" s="26"/>
    </row>
    <row r="46" spans="1:16" ht="32" customHeight="1" x14ac:dyDescent="0.55000000000000004">
      <c r="A46" s="26">
        <v>32</v>
      </c>
      <c r="B46" s="7" t="s">
        <v>261</v>
      </c>
      <c r="C46" s="9" t="s">
        <v>84</v>
      </c>
      <c r="D46" s="47" t="s">
        <v>199</v>
      </c>
      <c r="E46" s="112">
        <v>8</v>
      </c>
      <c r="F46" s="114"/>
      <c r="G46" s="112">
        <v>8</v>
      </c>
      <c r="H46" s="114"/>
      <c r="I46" s="26">
        <v>8</v>
      </c>
      <c r="J46" s="30"/>
      <c r="K46" s="26">
        <f t="shared" si="0"/>
        <v>24</v>
      </c>
      <c r="L46" s="51" t="s">
        <v>220</v>
      </c>
      <c r="M46" s="54"/>
      <c r="N46" s="55" t="s">
        <v>144</v>
      </c>
      <c r="O46" s="28"/>
      <c r="P46" s="26"/>
    </row>
    <row r="47" spans="1:16" ht="45.5" customHeight="1" x14ac:dyDescent="0.55000000000000004">
      <c r="A47" s="26">
        <v>33</v>
      </c>
      <c r="B47" s="7" t="s">
        <v>262</v>
      </c>
      <c r="C47" s="9" t="s">
        <v>85</v>
      </c>
      <c r="D47" s="47" t="s">
        <v>200</v>
      </c>
      <c r="E47" s="112">
        <v>12</v>
      </c>
      <c r="F47" s="114"/>
      <c r="G47" s="112">
        <v>12</v>
      </c>
      <c r="H47" s="114"/>
      <c r="I47" s="30"/>
      <c r="J47" s="30"/>
      <c r="K47" s="26">
        <f t="shared" si="0"/>
        <v>24</v>
      </c>
      <c r="L47" s="51" t="s">
        <v>251</v>
      </c>
      <c r="M47" s="54"/>
      <c r="N47" s="55" t="s">
        <v>144</v>
      </c>
      <c r="O47" s="28"/>
      <c r="P47" s="26"/>
    </row>
    <row r="48" spans="1:16" ht="32" customHeight="1" x14ac:dyDescent="0.55000000000000004">
      <c r="A48" s="29" t="s">
        <v>112</v>
      </c>
      <c r="B48" s="7" t="s">
        <v>113</v>
      </c>
      <c r="C48" s="9" t="s">
        <v>114</v>
      </c>
      <c r="D48" s="9" t="s">
        <v>201</v>
      </c>
      <c r="E48" s="112">
        <v>32</v>
      </c>
      <c r="F48" s="113"/>
      <c r="G48" s="113"/>
      <c r="H48" s="113"/>
      <c r="I48" s="114"/>
      <c r="J48" s="30"/>
      <c r="K48" s="26">
        <f t="shared" si="0"/>
        <v>32</v>
      </c>
      <c r="L48" s="53"/>
      <c r="M48" s="28" t="s">
        <v>144</v>
      </c>
      <c r="N48" s="55" t="s">
        <v>144</v>
      </c>
      <c r="O48" s="28" t="s">
        <v>144</v>
      </c>
      <c r="P48" s="26"/>
    </row>
    <row r="49" spans="1:16" ht="32" customHeight="1" x14ac:dyDescent="0.55000000000000004">
      <c r="A49" s="29" t="s">
        <v>115</v>
      </c>
      <c r="B49" s="7" t="s">
        <v>116</v>
      </c>
      <c r="C49" s="9" t="s">
        <v>117</v>
      </c>
      <c r="D49" s="9" t="s">
        <v>202</v>
      </c>
      <c r="E49" s="112">
        <v>32</v>
      </c>
      <c r="F49" s="113"/>
      <c r="G49" s="113"/>
      <c r="H49" s="113"/>
      <c r="I49" s="114"/>
      <c r="J49" s="30"/>
      <c r="K49" s="26">
        <f t="shared" si="0"/>
        <v>32</v>
      </c>
      <c r="L49" s="53"/>
      <c r="M49" s="28" t="s">
        <v>144</v>
      </c>
      <c r="N49" s="55" t="s">
        <v>144</v>
      </c>
      <c r="O49" s="28" t="s">
        <v>144</v>
      </c>
      <c r="P49" s="26"/>
    </row>
    <row r="50" spans="1:16" ht="43" customHeight="1" x14ac:dyDescent="0.55000000000000004">
      <c r="A50" s="26">
        <v>35</v>
      </c>
      <c r="B50" s="7" t="s">
        <v>203</v>
      </c>
      <c r="C50" s="9" t="s">
        <v>86</v>
      </c>
      <c r="D50" s="9" t="s">
        <v>216</v>
      </c>
      <c r="E50" s="112">
        <v>24</v>
      </c>
      <c r="F50" s="113"/>
      <c r="G50" s="113"/>
      <c r="H50" s="114"/>
      <c r="I50" s="30"/>
      <c r="J50" s="30"/>
      <c r="K50" s="26">
        <f>SUM(E50:J50)</f>
        <v>24</v>
      </c>
      <c r="L50" s="51" t="s">
        <v>224</v>
      </c>
      <c r="M50" s="54"/>
      <c r="N50" s="55" t="s">
        <v>144</v>
      </c>
      <c r="O50" s="28"/>
      <c r="P50" s="26"/>
    </row>
    <row r="52" spans="1:16" x14ac:dyDescent="0.55000000000000004">
      <c r="B52" s="34" t="s">
        <v>120</v>
      </c>
      <c r="D52" s="33" t="s">
        <v>18</v>
      </c>
    </row>
    <row r="53" spans="1:16" x14ac:dyDescent="0.55000000000000004">
      <c r="B53" s="34" t="s">
        <v>121</v>
      </c>
      <c r="D53" s="33" t="s">
        <v>140</v>
      </c>
    </row>
    <row r="54" spans="1:16" x14ac:dyDescent="0.55000000000000004">
      <c r="B54" s="34" t="s">
        <v>122</v>
      </c>
      <c r="D54" s="33" t="s">
        <v>136</v>
      </c>
    </row>
    <row r="55" spans="1:16" x14ac:dyDescent="0.55000000000000004">
      <c r="B55" s="34" t="s">
        <v>123</v>
      </c>
      <c r="D55" s="33" t="s">
        <v>139</v>
      </c>
    </row>
    <row r="56" spans="1:16" x14ac:dyDescent="0.55000000000000004">
      <c r="B56" s="34" t="s">
        <v>124</v>
      </c>
      <c r="D56" s="33" t="s">
        <v>137</v>
      </c>
    </row>
    <row r="57" spans="1:16" x14ac:dyDescent="0.55000000000000004">
      <c r="B57" s="34" t="s">
        <v>125</v>
      </c>
      <c r="D57" s="33" t="s">
        <v>138</v>
      </c>
    </row>
    <row r="58" spans="1:16" x14ac:dyDescent="0.55000000000000004">
      <c r="B58" s="34" t="s">
        <v>126</v>
      </c>
    </row>
    <row r="59" spans="1:16" x14ac:dyDescent="0.55000000000000004">
      <c r="B59" s="34" t="s">
        <v>127</v>
      </c>
    </row>
    <row r="60" spans="1:16" x14ac:dyDescent="0.55000000000000004">
      <c r="B60" s="34" t="s">
        <v>128</v>
      </c>
    </row>
    <row r="61" spans="1:16" x14ac:dyDescent="0.55000000000000004">
      <c r="B61" s="34" t="s">
        <v>129</v>
      </c>
    </row>
    <row r="62" spans="1:16" x14ac:dyDescent="0.55000000000000004">
      <c r="B62" s="34" t="s">
        <v>130</v>
      </c>
    </row>
    <row r="63" spans="1:16" x14ac:dyDescent="0.55000000000000004">
      <c r="B63" s="34" t="s">
        <v>131</v>
      </c>
    </row>
    <row r="64" spans="1:16" x14ac:dyDescent="0.55000000000000004">
      <c r="B64" s="34" t="s">
        <v>132</v>
      </c>
    </row>
    <row r="65" spans="2:2" x14ac:dyDescent="0.55000000000000004">
      <c r="B65" s="34" t="s">
        <v>133</v>
      </c>
    </row>
    <row r="66" spans="2:2" x14ac:dyDescent="0.55000000000000004">
      <c r="B66" s="34" t="s">
        <v>134</v>
      </c>
    </row>
    <row r="67" spans="2:2" x14ac:dyDescent="0.55000000000000004">
      <c r="B67" s="34" t="s">
        <v>135</v>
      </c>
    </row>
  </sheetData>
  <autoFilter ref="A4:S50"/>
  <mergeCells count="86">
    <mergeCell ref="P2:P3"/>
    <mergeCell ref="N2:N3"/>
    <mergeCell ref="O2:O3"/>
    <mergeCell ref="M2:M3"/>
    <mergeCell ref="E47:F47"/>
    <mergeCell ref="G47:H47"/>
    <mergeCell ref="G40:H40"/>
    <mergeCell ref="E35:F35"/>
    <mergeCell ref="G35:H35"/>
    <mergeCell ref="E36:F36"/>
    <mergeCell ref="G36:H36"/>
    <mergeCell ref="E37:F37"/>
    <mergeCell ref="G37:H37"/>
    <mergeCell ref="E31:F31"/>
    <mergeCell ref="G31:H31"/>
    <mergeCell ref="E32:F32"/>
    <mergeCell ref="E48:I48"/>
    <mergeCell ref="E49:I49"/>
    <mergeCell ref="E50:H50"/>
    <mergeCell ref="L2:L3"/>
    <mergeCell ref="E41:I41"/>
    <mergeCell ref="E42:I42"/>
    <mergeCell ref="E43:I43"/>
    <mergeCell ref="E44:J44"/>
    <mergeCell ref="E45:H45"/>
    <mergeCell ref="E46:F46"/>
    <mergeCell ref="G46:H46"/>
    <mergeCell ref="E38:F38"/>
    <mergeCell ref="G38:H38"/>
    <mergeCell ref="E39:F39"/>
    <mergeCell ref="G39:H39"/>
    <mergeCell ref="E40:F40"/>
    <mergeCell ref="G32:H32"/>
    <mergeCell ref="E33:H33"/>
    <mergeCell ref="E34:F34"/>
    <mergeCell ref="G34:H34"/>
    <mergeCell ref="E28:F28"/>
    <mergeCell ref="G28:H28"/>
    <mergeCell ref="E29:F29"/>
    <mergeCell ref="G29:H29"/>
    <mergeCell ref="E30:F30"/>
    <mergeCell ref="G30:H30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11:J11"/>
    <mergeCell ref="E12:J12"/>
    <mergeCell ref="E13:J13"/>
    <mergeCell ref="E14:J14"/>
    <mergeCell ref="E15:F15"/>
    <mergeCell ref="G15:H15"/>
    <mergeCell ref="E10:J10"/>
    <mergeCell ref="A2:A4"/>
    <mergeCell ref="B2:B4"/>
    <mergeCell ref="C2:C3"/>
    <mergeCell ref="D2:D4"/>
    <mergeCell ref="E2:K2"/>
    <mergeCell ref="E3:F3"/>
    <mergeCell ref="G3:H3"/>
    <mergeCell ref="K3:K4"/>
    <mergeCell ref="E5:J5"/>
    <mergeCell ref="E6:J6"/>
    <mergeCell ref="E7:J7"/>
    <mergeCell ref="E8:J8"/>
    <mergeCell ref="E9:J9"/>
  </mergeCells>
  <phoneticPr fontId="8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</vt:lpstr>
      <vt:lpstr>記載例</vt:lpstr>
      <vt:lpstr>研修講座情報</vt:lpstr>
      <vt:lpstr>記載例!Print_Area</vt:lpstr>
      <vt:lpstr>研修講座情報!Print_Area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2025-04-01T01:05:50Z</dcterms:modified>
</cp:coreProperties>
</file>