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Iドライブより移行\N\②総務部\事業課\03 研修事業関係\02 地域研修サポート事業\R8\01_実施通知\080401_実施通知\"/>
    </mc:Choice>
  </mc:AlternateContent>
  <xr:revisionPtr revIDLastSave="0" documentId="8_{684F666E-DA1E-488E-A57C-80F22C8B13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8" r:id="rId1"/>
    <sheet name="記載例" sheetId="23" r:id="rId2"/>
  </sheets>
  <definedNames>
    <definedName name="_xlnm.Print_Area" localSheetId="1">記載例!$B$1:$V$46</definedName>
    <definedName name="_xlnm.Print_Area" localSheetId="0">様式!$B$1:$V$46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3" l="1"/>
  <c r="BO6" i="23"/>
  <c r="X27" i="23" s="1"/>
  <c r="BI6" i="23"/>
  <c r="X23" i="23" s="1"/>
  <c r="BF6" i="23"/>
  <c r="X19" i="23" s="1"/>
  <c r="BD6" i="23"/>
  <c r="BB6" i="23"/>
  <c r="BA6" i="23"/>
  <c r="AZ6" i="23"/>
  <c r="AX6" i="23"/>
  <c r="AX4" i="23" s="1"/>
  <c r="AW6" i="23"/>
  <c r="AW4" i="23" s="1"/>
  <c r="BV4" i="23"/>
  <c r="BU4" i="23"/>
  <c r="BT4" i="23"/>
  <c r="BS4" i="23"/>
  <c r="BR4" i="23"/>
  <c r="BQ4" i="23"/>
  <c r="BP4" i="23"/>
  <c r="X28" i="23" s="1"/>
  <c r="BO4" i="23"/>
  <c r="BN4" i="23"/>
  <c r="BN6" i="23" s="1"/>
  <c r="BM4" i="23"/>
  <c r="BL4" i="23"/>
  <c r="BK4" i="23"/>
  <c r="BJ4" i="23"/>
  <c r="BI4" i="23"/>
  <c r="BH4" i="23"/>
  <c r="BG4" i="23"/>
  <c r="BF4" i="23"/>
  <c r="BE4" i="23"/>
  <c r="BD4" i="23"/>
  <c r="BB4" i="23"/>
  <c r="BA4" i="23"/>
  <c r="L18" i="23" s="1"/>
  <c r="AZ4" i="23"/>
  <c r="AV4" i="23"/>
  <c r="AP4" i="23"/>
  <c r="AO4" i="23"/>
  <c r="AH4" i="23"/>
  <c r="BQ4" i="18"/>
  <c r="BU4" i="18"/>
  <c r="BT4" i="18"/>
  <c r="BS4" i="18"/>
  <c r="BR4" i="18"/>
  <c r="AV4" i="18"/>
  <c r="BD6" i="18"/>
  <c r="BD4" i="18" s="1"/>
  <c r="BB6" i="18"/>
  <c r="BB4" i="18" s="1"/>
  <c r="BA6" i="18"/>
  <c r="BA4" i="18" s="1"/>
  <c r="L18" i="18" s="1"/>
  <c r="AZ6" i="18"/>
  <c r="AX6" i="18"/>
  <c r="AX4" i="18" s="1"/>
  <c r="AW6" i="18"/>
  <c r="AW4" i="18" s="1"/>
  <c r="L17" i="18" s="1"/>
  <c r="BV4" i="18"/>
  <c r="BP4" i="18"/>
  <c r="BO4" i="18"/>
  <c r="BN4" i="18"/>
  <c r="BN6" i="18" s="1"/>
  <c r="BM4" i="18"/>
  <c r="BL4" i="18"/>
  <c r="BK4" i="18"/>
  <c r="BJ4" i="18"/>
  <c r="BI4" i="18"/>
  <c r="BH4" i="18"/>
  <c r="BG4" i="18"/>
  <c r="BF4" i="18"/>
  <c r="BE4" i="18"/>
  <c r="AP4" i="18"/>
  <c r="AO4" i="18"/>
  <c r="AH4" i="18"/>
  <c r="AX7" i="23" l="1"/>
  <c r="X26" i="23"/>
  <c r="AZ4" i="18"/>
  <c r="AX7" i="18"/>
  <c r="X28" i="18"/>
  <c r="BF6" i="18"/>
  <c r="X19" i="18" s="1"/>
  <c r="BI6" i="18"/>
  <c r="X23" i="18" s="1"/>
  <c r="BO6" i="18"/>
  <c r="X27" i="18" s="1"/>
  <c r="X26" i="18" l="1"/>
</calcChain>
</file>

<file path=xl/sharedStrings.xml><?xml version="1.0" encoding="utf-8"?>
<sst xmlns="http://schemas.openxmlformats.org/spreadsheetml/2006/main" count="223" uniqueCount="94">
  <si>
    <t>別紙様式</t>
    <rPh sb="0" eb="2">
      <t>ベッシ</t>
    </rPh>
    <rPh sb="2" eb="4">
      <t>ヨウシキ</t>
    </rPh>
    <phoneticPr fontId="2"/>
  </si>
  <si>
    <t>依頼月日</t>
    <rPh sb="0" eb="2">
      <t>イライ</t>
    </rPh>
    <rPh sb="2" eb="4">
      <t>ガッピ</t>
    </rPh>
    <phoneticPr fontId="2"/>
  </si>
  <si>
    <t>主催者区分</t>
    <rPh sb="0" eb="2">
      <t>シュサイ</t>
    </rPh>
    <rPh sb="2" eb="3">
      <t>シャ</t>
    </rPh>
    <rPh sb="3" eb="5">
      <t>クブン</t>
    </rPh>
    <phoneticPr fontId="2"/>
  </si>
  <si>
    <t>教育関係団体の名称</t>
    <rPh sb="0" eb="2">
      <t>キョウイク</t>
    </rPh>
    <rPh sb="2" eb="4">
      <t>カンケイ</t>
    </rPh>
    <rPh sb="4" eb="6">
      <t>ダンタイ</t>
    </rPh>
    <rPh sb="7" eb="9">
      <t>メイショウ</t>
    </rPh>
    <phoneticPr fontId="2"/>
  </si>
  <si>
    <t>研修会等の名称</t>
    <rPh sb="0" eb="3">
      <t>ケンシュウカイ</t>
    </rPh>
    <rPh sb="3" eb="4">
      <t>トウ</t>
    </rPh>
    <rPh sb="5" eb="7">
      <t>メイショウ</t>
    </rPh>
    <phoneticPr fontId="2"/>
  </si>
  <si>
    <t>参加対象</t>
    <rPh sb="0" eb="2">
      <t>サンカ</t>
    </rPh>
    <rPh sb="2" eb="4">
      <t>タイショウ</t>
    </rPh>
    <phoneticPr fontId="2"/>
  </si>
  <si>
    <t>実施希望日時</t>
    <rPh sb="0" eb="2">
      <t>ジッシ</t>
    </rPh>
    <rPh sb="2" eb="4">
      <t>キボウ</t>
    </rPh>
    <rPh sb="4" eb="6">
      <t>ニチジ</t>
    </rPh>
    <phoneticPr fontId="2"/>
  </si>
  <si>
    <t>会場</t>
    <rPh sb="0" eb="2">
      <t>カイジョウ</t>
    </rPh>
    <phoneticPr fontId="2"/>
  </si>
  <si>
    <t>依頼内容</t>
    <rPh sb="0" eb="2">
      <t>イライ</t>
    </rPh>
    <rPh sb="2" eb="4">
      <t>ナイヨウ</t>
    </rPh>
    <phoneticPr fontId="2"/>
  </si>
  <si>
    <t>備考</t>
    <rPh sb="0" eb="2">
      <t>ビコウ</t>
    </rPh>
    <phoneticPr fontId="2"/>
  </si>
  <si>
    <t>研究所・センター</t>
    <rPh sb="0" eb="3">
      <t>ケンキュウショ</t>
    </rPh>
    <phoneticPr fontId="2"/>
  </si>
  <si>
    <t>教育委員会</t>
    <rPh sb="0" eb="2">
      <t>キョウイク</t>
    </rPh>
    <rPh sb="2" eb="5">
      <t>イインカイ</t>
    </rPh>
    <phoneticPr fontId="2"/>
  </si>
  <si>
    <t>道立学校</t>
    <rPh sb="0" eb="2">
      <t>ドウリツ</t>
    </rPh>
    <rPh sb="2" eb="4">
      <t>ガッコウ</t>
    </rPh>
    <phoneticPr fontId="2"/>
  </si>
  <si>
    <t>市町村立学校</t>
    <rPh sb="0" eb="3">
      <t>シチョウソン</t>
    </rPh>
    <rPh sb="3" eb="4">
      <t>リツ</t>
    </rPh>
    <rPh sb="4" eb="6">
      <t>ガッコウ</t>
    </rPh>
    <phoneticPr fontId="2"/>
  </si>
  <si>
    <t>その他</t>
    <rPh sb="2" eb="3">
      <t>タ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</si>
  <si>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</si>
  <si>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</si>
  <si>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</si>
  <si>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特</t>
    <rPh sb="0" eb="1">
      <t>トク</t>
    </rPh>
    <phoneticPr fontId="2"/>
  </si>
  <si>
    <t>他</t>
    <rPh sb="0" eb="1">
      <t>ホカ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</si>
  <si>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</si>
  <si>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</si>
  <si>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</si>
  <si>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遠隔</t>
    <rPh sb="0" eb="2">
      <t>エンカク</t>
    </rPh>
    <phoneticPr fontId="2"/>
  </si>
  <si>
    <t>集合</t>
    <rPh sb="0" eb="2">
      <t>シュウゴウ</t>
    </rPh>
    <phoneticPr fontId="2"/>
  </si>
  <si>
    <t>～</t>
    <phoneticPr fontId="2"/>
  </si>
  <si>
    <t>　北海道立教育研究所長　様</t>
    <rPh sb="1" eb="4">
      <t>ホッカイドウ</t>
    </rPh>
    <rPh sb="4" eb="5">
      <t>リツ</t>
    </rPh>
    <rPh sb="5" eb="7">
      <t>キョウイク</t>
    </rPh>
    <rPh sb="7" eb="9">
      <t>ケンキュウ</t>
    </rPh>
    <rPh sb="9" eb="11">
      <t>ショチョウ</t>
    </rPh>
    <rPh sb="12" eb="13">
      <t>サマ</t>
    </rPh>
    <phoneticPr fontId="2"/>
  </si>
  <si>
    <t>※　道研集計用　入力・削除等禁止</t>
    <rPh sb="2" eb="4">
      <t>ドウケン</t>
    </rPh>
    <rPh sb="4" eb="6">
      <t>シュウケイ</t>
    </rPh>
    <rPh sb="6" eb="7">
      <t>ヨウ</t>
    </rPh>
    <rPh sb="8" eb="10">
      <t>ニュウリョク</t>
    </rPh>
    <rPh sb="11" eb="13">
      <t>サクジョ</t>
    </rPh>
    <rPh sb="13" eb="14">
      <t>トウ</t>
    </rPh>
    <rPh sb="14" eb="16">
      <t>キンシ</t>
    </rPh>
    <phoneticPr fontId="2"/>
  </si>
  <si>
    <t>教育関係機関等代表者職　○　○　○　○</t>
    <phoneticPr fontId="2"/>
  </si>
  <si>
    <t>記</t>
    <rPh sb="0" eb="1">
      <t>キ</t>
    </rPh>
    <phoneticPr fontId="2"/>
  </si>
  <si>
    <t>教育関係機関等の名称</t>
    <rPh sb="0" eb="2">
      <t>キョウイク</t>
    </rPh>
    <rPh sb="2" eb="4">
      <t>カンケイ</t>
    </rPh>
    <rPh sb="4" eb="6">
      <t>キカン</t>
    </rPh>
    <rPh sb="6" eb="7">
      <t>トウ</t>
    </rPh>
    <rPh sb="8" eb="10">
      <t>メイショウ</t>
    </rPh>
    <phoneticPr fontId="2"/>
  </si>
  <si>
    <t>団体名</t>
    <rPh sb="0" eb="3">
      <t>ダンタイメイ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</si>
  <si>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</si>
  <si>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参加予定数</t>
    <rPh sb="0" eb="2">
      <t>サンカ</t>
    </rPh>
    <rPh sb="2" eb="4">
      <t>ヨテイ</t>
    </rPh>
    <rPh sb="4" eb="5">
      <t>スウ</t>
    </rPh>
    <phoneticPr fontId="2"/>
  </si>
  <si>
    <t>名</t>
    <rPh sb="0" eb="1">
      <t>メイ</t>
    </rPh>
    <phoneticPr fontId="2"/>
  </si>
  <si>
    <t>実施希望日時　　
（予備日時）</t>
    <rPh sb="0" eb="2">
      <t>ジッシ</t>
    </rPh>
    <rPh sb="2" eb="4">
      <t>キボウ</t>
    </rPh>
    <rPh sb="4" eb="6">
      <t>ニチジ</t>
    </rPh>
    <rPh sb="10" eb="12">
      <t>ヨビ</t>
    </rPh>
    <rPh sb="12" eb="14">
      <t>ニチジ</t>
    </rPh>
    <phoneticPr fontId="2"/>
  </si>
  <si>
    <t>（</t>
    <phoneticPr fontId="2"/>
  </si>
  <si>
    <t>）</t>
    <phoneticPr fontId="2"/>
  </si>
  <si>
    <t>担当者</t>
    <rPh sb="0" eb="3">
      <t>タントウシャ</t>
    </rPh>
    <phoneticPr fontId="2"/>
  </si>
  <si>
    <t>所属名</t>
    <rPh sb="0" eb="2">
      <t>ショゾク</t>
    </rPh>
    <rPh sb="2" eb="3">
      <t>メイ</t>
    </rPh>
    <phoneticPr fontId="2"/>
  </si>
  <si>
    <t>職名</t>
    <rPh sb="0" eb="1">
      <t>ショク</t>
    </rPh>
    <rPh sb="1" eb="2">
      <t>メイ</t>
    </rPh>
    <phoneticPr fontId="2"/>
  </si>
  <si>
    <t>氏名</t>
    <phoneticPr fontId="2"/>
  </si>
  <si>
    <t>電話番号</t>
    <phoneticPr fontId="2"/>
  </si>
  <si>
    <t>e-mail</t>
    <phoneticPr fontId="2"/>
  </si>
  <si>
    <t>　【道研使用欄】　※記入しないでください。</t>
    <rPh sb="2" eb="4">
      <t>ドウケン</t>
    </rPh>
    <rPh sb="4" eb="6">
      <t>シヨウ</t>
    </rPh>
    <rPh sb="6" eb="7">
      <t>ラン</t>
    </rPh>
    <rPh sb="10" eb="12">
      <t>キニュウ</t>
    </rPh>
    <phoneticPr fontId="2"/>
  </si>
  <si>
    <t>］</t>
    <phoneticPr fontId="2"/>
  </si>
  <si>
    <t>　　２　派遣職員（職・氏名）　　［　</t>
    <rPh sb="4" eb="6">
      <t>ハケン</t>
    </rPh>
    <rPh sb="6" eb="8">
      <t>ショクイン</t>
    </rPh>
    <rPh sb="9" eb="10">
      <t>ショク</t>
    </rPh>
    <rPh sb="11" eb="13">
      <t>シメイ</t>
    </rPh>
    <phoneticPr fontId="2"/>
  </si>
  <si>
    <t>＜留意事項＞</t>
    <rPh sb="1" eb="3">
      <t>リュウイ</t>
    </rPh>
    <rPh sb="3" eb="5">
      <t>ジコウ</t>
    </rPh>
    <phoneticPr fontId="2"/>
  </si>
  <si>
    <t>＜あて先＞</t>
    <rPh sb="3" eb="4">
      <t>サキ</t>
    </rPh>
    <phoneticPr fontId="2"/>
  </si>
  <si>
    <t>　北海道立教育研究所総務部事業課（E-mail：douken.jigyouka@pref.hokkaido.lg.jp）</t>
    <phoneticPr fontId="2"/>
  </si>
  <si>
    <t>　 ２　参加対象は、参加を予定している対象者を記入してください。（例：○○管内小・中学校教諭）</t>
    <rPh sb="4" eb="6">
      <t>サンカ</t>
    </rPh>
    <rPh sb="6" eb="8">
      <t>タイショウ</t>
    </rPh>
    <rPh sb="10" eb="12">
      <t>サンカ</t>
    </rPh>
    <rPh sb="13" eb="15">
      <t>ヨテイ</t>
    </rPh>
    <rPh sb="19" eb="22">
      <t>タイショウシャ</t>
    </rPh>
    <rPh sb="23" eb="25">
      <t>キニュウ</t>
    </rPh>
    <rPh sb="33" eb="34">
      <t>レイ</t>
    </rPh>
    <rPh sb="37" eb="39">
      <t>カンナイ</t>
    </rPh>
    <rPh sb="39" eb="40">
      <t>ショウ</t>
    </rPh>
    <rPh sb="41" eb="44">
      <t>チュウガッコウ</t>
    </rPh>
    <rPh sb="44" eb="46">
      <t>キョウユ</t>
    </rPh>
    <phoneticPr fontId="2"/>
  </si>
  <si>
    <t>　 ３　会場は、場所を記載し、参加者の研修受講方法にチェックしてください。</t>
    <rPh sb="4" eb="6">
      <t>カイジョウ</t>
    </rPh>
    <rPh sb="8" eb="10">
      <t>バショ</t>
    </rPh>
    <rPh sb="11" eb="13">
      <t>キサイ</t>
    </rPh>
    <rPh sb="15" eb="18">
      <t>サンカシャ</t>
    </rPh>
    <rPh sb="19" eb="21">
      <t>ケンシュウ</t>
    </rPh>
    <rPh sb="21" eb="23">
      <t>ジュコウ</t>
    </rPh>
    <rPh sb="23" eb="25">
      <t>ホウホウ</t>
    </rPh>
    <phoneticPr fontId="2"/>
  </si>
  <si>
    <t>　 ５　その他、連絡事項等がありましたら、「備考」欄に記入してください。</t>
    <rPh sb="6" eb="7">
      <t>タ</t>
    </rPh>
    <rPh sb="8" eb="10">
      <t>レンラク</t>
    </rPh>
    <rPh sb="10" eb="13">
      <t>ジコウナド</t>
    </rPh>
    <rPh sb="22" eb="24">
      <t>ビコウ</t>
    </rPh>
    <rPh sb="25" eb="26">
      <t>ラン</t>
    </rPh>
    <rPh sb="27" eb="29">
      <t>キニュウ</t>
    </rPh>
    <phoneticPr fontId="2"/>
  </si>
  <si>
    <t>　 ６　開催要項（案）を添付してください。添付できない場合は、後日提出してください。</t>
    <rPh sb="4" eb="6">
      <t>カイサイ</t>
    </rPh>
    <rPh sb="6" eb="8">
      <t>ヨウコウ</t>
    </rPh>
    <rPh sb="9" eb="10">
      <t>アン</t>
    </rPh>
    <rPh sb="12" eb="14">
      <t>テンプ</t>
    </rPh>
    <rPh sb="21" eb="23">
      <t>テンプ</t>
    </rPh>
    <rPh sb="27" eb="29">
      <t>バアイ</t>
    </rPh>
    <rPh sb="31" eb="33">
      <t>ゴジツ</t>
    </rPh>
    <rPh sb="33" eb="35">
      <t>テイシュツ</t>
    </rPh>
    <phoneticPr fontId="2"/>
  </si>
  <si>
    <t>管内</t>
    <rPh sb="0" eb="2">
      <t>カンナイ</t>
    </rPh>
    <phoneticPr fontId="2"/>
  </si>
  <si>
    <t>形態等</t>
    <rPh sb="0" eb="1">
      <t>カタチ</t>
    </rPh>
    <rPh sb="1" eb="2">
      <t>タイ</t>
    </rPh>
    <rPh sb="2" eb="3">
      <t>トウ</t>
    </rPh>
    <phoneticPr fontId="2"/>
  </si>
  <si>
    <t>講義</t>
    <rPh sb="0" eb="2">
      <t>コウギ</t>
    </rPh>
    <phoneticPr fontId="2"/>
  </si>
  <si>
    <t>演習</t>
    <rPh sb="0" eb="2">
      <t>エンシュウ</t>
    </rPh>
    <phoneticPr fontId="2"/>
  </si>
  <si>
    <t>助言</t>
    <rPh sb="0" eb="2">
      <t>ジョゲン</t>
    </rPh>
    <phoneticPr fontId="2"/>
  </si>
  <si>
    <t>参加
予定数</t>
    <rPh sb="0" eb="2">
      <t>サンカ</t>
    </rPh>
    <rPh sb="3" eb="6">
      <t>ヨテイスウ</t>
    </rPh>
    <phoneticPr fontId="2"/>
  </si>
  <si>
    <t>道研管内教育研修センター</t>
    <phoneticPr fontId="2"/>
  </si>
  <si>
    <t>協議</t>
    <rPh sb="0" eb="2">
      <t>キョウギ</t>
    </rPh>
    <phoneticPr fontId="2"/>
  </si>
  <si>
    <r>
      <t>　 １　原則、実施希望日の</t>
    </r>
    <r>
      <rPr>
        <b/>
        <u val="double"/>
        <sz val="11"/>
        <rFont val="ＭＳ 明朝"/>
        <family val="1"/>
        <charset val="128"/>
      </rPr>
      <t>２か月前まで</t>
    </r>
    <r>
      <rPr>
        <sz val="11"/>
        <rFont val="ＭＳ 明朝"/>
        <family val="1"/>
        <charset val="128"/>
      </rPr>
      <t>に提出してください。</t>
    </r>
    <rPh sb="4" eb="6">
      <t>ゲンソク</t>
    </rPh>
    <rPh sb="7" eb="9">
      <t>ジッシ</t>
    </rPh>
    <rPh sb="9" eb="12">
      <t>キボウビ</t>
    </rPh>
    <rPh sb="15" eb="16">
      <t>ゲツ</t>
    </rPh>
    <rPh sb="16" eb="17">
      <t>マエ</t>
    </rPh>
    <rPh sb="20" eb="22">
      <t>テイシュツ</t>
    </rPh>
    <phoneticPr fontId="2"/>
  </si>
  <si>
    <t>　　　「地域研修サポート事業」の実施について（依頼）</t>
    <rPh sb="4" eb="6">
      <t>チイキ</t>
    </rPh>
    <rPh sb="6" eb="8">
      <t>ケンシュウ</t>
    </rPh>
    <rPh sb="12" eb="14">
      <t>ジギョウ</t>
    </rPh>
    <rPh sb="16" eb="18">
      <t>ジッシ</t>
    </rPh>
    <rPh sb="23" eb="25">
      <t>イライ</t>
    </rPh>
    <phoneticPr fontId="2"/>
  </si>
  <si>
    <t>　このことについて、次のとおり本事業の実施を依頼いたします。</t>
    <rPh sb="10" eb="11">
      <t>ツギ</t>
    </rPh>
    <rPh sb="15" eb="16">
      <t>ホン</t>
    </rPh>
    <rPh sb="16" eb="18">
      <t>ジギョウ</t>
    </rPh>
    <rPh sb="19" eb="21">
      <t>ジッシ</t>
    </rPh>
    <rPh sb="22" eb="24">
      <t>イライ</t>
    </rPh>
    <phoneticPr fontId="2"/>
  </si>
  <si>
    <t>　 ４　依頼内容は、形態等を選択（講義、協議、演習、助言、その他）の上、講義題等を記入してください。</t>
    <rPh sb="4" eb="6">
      <t>イライ</t>
    </rPh>
    <rPh sb="6" eb="8">
      <t>ナイヨウ</t>
    </rPh>
    <rPh sb="10" eb="12">
      <t>ケイタイ</t>
    </rPh>
    <rPh sb="12" eb="13">
      <t>トウ</t>
    </rPh>
    <rPh sb="14" eb="16">
      <t>センタク</t>
    </rPh>
    <rPh sb="17" eb="19">
      <t>コウギ</t>
    </rPh>
    <rPh sb="20" eb="22">
      <t>キョウギ</t>
    </rPh>
    <rPh sb="23" eb="25">
      <t>エンシュウ</t>
    </rPh>
    <rPh sb="26" eb="28">
      <t>ジョゲン</t>
    </rPh>
    <rPh sb="31" eb="32">
      <t>タ</t>
    </rPh>
    <rPh sb="34" eb="35">
      <t>ウエ</t>
    </rPh>
    <rPh sb="36" eb="38">
      <t>コウギ</t>
    </rPh>
    <rPh sb="38" eb="39">
      <t>ダイ</t>
    </rPh>
    <rPh sb="39" eb="40">
      <t>トウ</t>
    </rPh>
    <rPh sb="41" eb="43">
      <t>キニュウ</t>
    </rPh>
    <phoneticPr fontId="2"/>
  </si>
  <si>
    <t>　　１　担当部名　　　　　　　　［　　　　　　　　　　　　　　　　　　　　　　　</t>
    <rPh sb="4" eb="6">
      <t>タントウ</t>
    </rPh>
    <rPh sb="6" eb="7">
      <t>ブ</t>
    </rPh>
    <rPh sb="7" eb="8">
      <t>メイ</t>
    </rPh>
    <phoneticPr fontId="2"/>
  </si>
  <si>
    <t>※　該当する実施方法にチェックしてください（複数選択可）
※　「その他」にチェックする場合は、括弧内に内容を記載してください（例：授業参観　等）</t>
    <rPh sb="8" eb="10">
      <t>ホウホウ</t>
    </rPh>
    <phoneticPr fontId="2"/>
  </si>
  <si>
    <t>実施方法</t>
    <rPh sb="0" eb="2">
      <t>ジッシ</t>
    </rPh>
    <rPh sb="2" eb="4">
      <t>ホウホウ</t>
    </rPh>
    <phoneticPr fontId="2"/>
  </si>
  <si>
    <t>　  遠隔　</t>
    <phoneticPr fontId="2"/>
  </si>
  <si>
    <t>主任</t>
    <rPh sb="0" eb="2">
      <t>シュニン</t>
    </rPh>
    <phoneticPr fontId="2"/>
  </si>
  <si>
    <t>011-386-4512</t>
    <phoneticPr fontId="2"/>
  </si>
  <si>
    <t>douken.jigyouka@pref.hokkaido.lg.jp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</si>
  <si>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</si>
  <si>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</si>
  <si>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</si>
  <si>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</si>
  <si>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</si>
  <si>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</si>
  <si>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（　 遠隔型・　 集合型）</t>
    <rPh sb="3" eb="5">
      <t>エンカク</t>
    </rPh>
    <rPh sb="5" eb="6">
      <t>ガタ</t>
    </rPh>
    <rPh sb="9" eb="12">
      <t>シュウゴウガタ</t>
    </rPh>
    <phoneticPr fontId="2"/>
  </si>
  <si>
    <t>　　 講義　　 協議　　 演習　　 助言　　 その他（</t>
    <phoneticPr fontId="2"/>
  </si>
  <si>
    <t>道研管内の小・中学校教諭</t>
    <phoneticPr fontId="2"/>
  </si>
  <si>
    <t>道研管内教職員夏期研修会</t>
    <phoneticPr fontId="2"/>
  </si>
  <si>
    <t>センター長　道研　太郎</t>
    <phoneticPr fontId="2"/>
  </si>
  <si>
    <t>各学校においてZoomにより接続</t>
    <phoneticPr fontId="2"/>
  </si>
  <si>
    <t>道研　花子</t>
    <phoneticPr fontId="2"/>
  </si>
  <si>
    <t>　　３　協議事項　　　　　無・有［</t>
    <rPh sb="4" eb="6">
      <t>キョウギ</t>
    </rPh>
    <rPh sb="6" eb="8">
      <t>ジコウ</t>
    </rPh>
    <phoneticPr fontId="2"/>
  </si>
  <si>
    <t>約</t>
    <rPh sb="0" eb="1">
      <t>ヤク</t>
    </rPh>
    <phoneticPr fontId="2"/>
  </si>
  <si>
    <t>道研管内教育研修センター長　道　研　太　郎</t>
    <phoneticPr fontId="2"/>
  </si>
  <si>
    <t>派遣形態</t>
    <rPh sb="0" eb="2">
      <t>ハケン</t>
    </rPh>
    <rPh sb="2" eb="4">
      <t>ケイタイ</t>
    </rPh>
    <phoneticPr fontId="2"/>
  </si>
  <si>
    <r>
      <t xml:space="preserve">　　集合　　 </t>
    </r>
    <r>
      <rPr>
        <sz val="10"/>
        <color theme="1"/>
        <rFont val="ＭＳ 明朝"/>
        <family val="1"/>
        <charset val="128"/>
      </rPr>
      <t>実施要綱７ただし書による協議内容：</t>
    </r>
    <rPh sb="7" eb="9">
      <t>ジッシ</t>
    </rPh>
    <rPh sb="9" eb="11">
      <t>ヨウコウ</t>
    </rPh>
    <rPh sb="15" eb="16">
      <t>ショ</t>
    </rPh>
    <rPh sb="19" eb="21">
      <t>キョウギ</t>
    </rPh>
    <rPh sb="21" eb="23">
      <t>ナイヨウ</t>
    </rPh>
    <phoneticPr fontId="2"/>
  </si>
  <si>
    <t>令和７年（2025年）４月１日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2"/>
  </si>
  <si>
    <t>ＩＣＴを活用した授業実践について</t>
    <phoneticPr fontId="2"/>
  </si>
  <si>
    <t>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</si>
</sst>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m&quot;月&quot;d&quot;日&quot;\(aaa\)"/>
    <numFmt numFmtId="178" formatCode="[$-411]ggg\ e&quot; 年 &quot;m&quot; 月 &quot;d&quot; 日&quot;\(aaa\)"/>
    <numFmt numFmtId="179" formatCode="h&quot; 時 &quot;mm&quot; 分&quot;"/>
    <numFmt numFmtId="180" formatCode="00"/>
    <numFmt numFmtId="181" formatCode="[$-411]ge\.m\.d;@"/>
    <numFmt numFmtId="182" formatCode="#"/>
    <numFmt numFmtId="183" formatCode="h:mm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color rgb="FFFF0000"/>
      <name val="HG丸ｺﾞｼｯｸM-PRO"/>
      <family val="3"/>
      <charset val="128"/>
    </font>
    <font>
      <sz val="10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1"/>
      <name val="AR丸ゴシック体M"/>
      <family val="3"/>
      <charset val="128"/>
    </font>
    <font>
      <sz val="10"/>
      <name val="AR丸ゴシック体M"/>
      <family val="3"/>
      <charset val="128"/>
    </font>
    <font>
      <sz val="9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8"/>
      <color theme="0" tint="-0.249977111117893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auto="1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36" xfId="0" applyFont="1" applyBorder="1" applyAlignment="1">
      <alignment vertical="center" shrinkToFit="1"/>
    </xf>
    <xf numFmtId="0" fontId="1" fillId="0" borderId="37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5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58" xfId="0" applyFont="1" applyBorder="1">
      <alignment vertical="center"/>
    </xf>
    <xf numFmtId="0" fontId="1" fillId="0" borderId="59" xfId="0" applyFont="1" applyBorder="1">
      <alignment vertical="center"/>
    </xf>
    <xf numFmtId="0" fontId="1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62" xfId="0" applyFont="1" applyBorder="1" applyAlignment="1">
      <alignment horizontal="right" vertical="center"/>
    </xf>
    <xf numFmtId="0" fontId="3" fillId="0" borderId="63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64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35" xfId="0" applyFont="1" applyBorder="1" applyAlignment="1">
      <alignment vertical="center" shrinkToFit="1"/>
    </xf>
    <xf numFmtId="0" fontId="1" fillId="0" borderId="36" xfId="0" applyFont="1" applyBorder="1" applyAlignment="1">
      <alignment vertical="center" shrinkToFit="1"/>
    </xf>
    <xf numFmtId="0" fontId="1" fillId="0" borderId="66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7" fillId="0" borderId="76" xfId="0" applyFont="1" applyBorder="1" applyAlignment="1">
      <alignment vertical="center" shrinkToFit="1"/>
    </xf>
    <xf numFmtId="0" fontId="7" fillId="0" borderId="75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177" fontId="7" fillId="0" borderId="73" xfId="0" applyNumberFormat="1" applyFont="1" applyFill="1" applyBorder="1" applyAlignment="1">
      <alignment horizontal="center" vertical="center" shrinkToFit="1"/>
    </xf>
    <xf numFmtId="177" fontId="7" fillId="0" borderId="27" xfId="0" applyNumberFormat="1" applyFont="1" applyFill="1" applyBorder="1" applyAlignment="1">
      <alignment horizontal="center" vertical="center" shrinkToFit="1"/>
    </xf>
    <xf numFmtId="177" fontId="7" fillId="0" borderId="28" xfId="0" applyNumberFormat="1" applyFont="1" applyFill="1" applyBorder="1" applyAlignment="1">
      <alignment horizontal="center" vertical="center" shrinkToFit="1"/>
    </xf>
    <xf numFmtId="177" fontId="7" fillId="0" borderId="29" xfId="0" applyNumberFormat="1" applyFont="1" applyFill="1" applyBorder="1" applyAlignment="1">
      <alignment horizontal="center" vertical="center" shrinkToFit="1"/>
    </xf>
    <xf numFmtId="177" fontId="7" fillId="0" borderId="34" xfId="0" applyNumberFormat="1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20" fontId="7" fillId="0" borderId="32" xfId="0" applyNumberFormat="1" applyFont="1" applyFill="1" applyBorder="1" applyAlignment="1">
      <alignment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9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7" fillId="0" borderId="68" xfId="0" applyFont="1" applyFill="1" applyBorder="1" applyAlignment="1">
      <alignment horizontal="center" vertical="center" shrinkToFit="1"/>
    </xf>
    <xf numFmtId="0" fontId="7" fillId="0" borderId="67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8" fontId="3" fillId="0" borderId="32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0" fontId="3" fillId="0" borderId="32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right" vertical="center"/>
    </xf>
    <xf numFmtId="179" fontId="3" fillId="0" borderId="32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181" fontId="7" fillId="0" borderId="31" xfId="0" applyNumberFormat="1" applyFont="1" applyFill="1" applyBorder="1" applyAlignment="1">
      <alignment horizontal="center" vertical="center" shrinkToFit="1"/>
    </xf>
    <xf numFmtId="20" fontId="7" fillId="0" borderId="32" xfId="0" applyNumberFormat="1" applyFont="1" applyFill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20" fontId="7" fillId="0" borderId="34" xfId="0" applyNumberFormat="1" applyFont="1" applyFill="1" applyBorder="1" applyAlignment="1">
      <alignment horizontal="left" vertical="center" shrinkToFit="1"/>
    </xf>
    <xf numFmtId="20" fontId="7" fillId="0" borderId="32" xfId="0" applyNumberFormat="1" applyFont="1" applyFill="1" applyBorder="1" applyAlignment="1">
      <alignment horizontal="right" vertical="center" shrinkToFit="1"/>
    </xf>
    <xf numFmtId="181" fontId="7" fillId="0" borderId="33" xfId="0" applyNumberFormat="1" applyFont="1" applyFill="1" applyBorder="1" applyAlignment="1">
      <alignment horizontal="center" vertical="center" shrinkToFit="1"/>
    </xf>
    <xf numFmtId="182" fontId="7" fillId="0" borderId="31" xfId="0" applyNumberFormat="1" applyFont="1" applyFill="1" applyBorder="1" applyAlignment="1">
      <alignment horizontal="left" vertical="center" shrinkToFit="1"/>
    </xf>
    <xf numFmtId="182" fontId="7" fillId="0" borderId="68" xfId="0" applyNumberFormat="1" applyFont="1" applyFill="1" applyBorder="1" applyAlignment="1">
      <alignment horizontal="left" vertical="center" shrinkToFit="1"/>
    </xf>
    <xf numFmtId="182" fontId="7" fillId="0" borderId="69" xfId="0" applyNumberFormat="1" applyFont="1" applyFill="1" applyBorder="1" applyAlignment="1">
      <alignment horizontal="left" vertical="center" shrinkToFit="1"/>
    </xf>
    <xf numFmtId="182" fontId="7" fillId="0" borderId="67" xfId="0" applyNumberFormat="1" applyFont="1" applyFill="1" applyBorder="1" applyAlignment="1">
      <alignment horizontal="left" vertical="center" shrinkToFit="1"/>
    </xf>
    <xf numFmtId="182" fontId="7" fillId="0" borderId="74" xfId="0" applyNumberFormat="1" applyFont="1" applyFill="1" applyBorder="1" applyAlignment="1">
      <alignment horizontal="left" vertical="center" shrinkToFit="1"/>
    </xf>
    <xf numFmtId="182" fontId="7" fillId="0" borderId="30" xfId="0" applyNumberFormat="1" applyFont="1" applyFill="1" applyBorder="1" applyAlignment="1">
      <alignment horizontal="left" vertical="center" shrinkToFit="1"/>
    </xf>
    <xf numFmtId="0" fontId="11" fillId="0" borderId="0" xfId="0" applyFont="1">
      <alignment vertical="center"/>
    </xf>
    <xf numFmtId="0" fontId="12" fillId="0" borderId="53" xfId="0" applyFont="1" applyBorder="1" applyAlignment="1">
      <alignment vertical="center" wrapText="1"/>
    </xf>
    <xf numFmtId="0" fontId="3" fillId="0" borderId="45" xfId="0" applyFont="1" applyBorder="1" applyAlignment="1">
      <alignment horizontal="right" vertical="center"/>
    </xf>
    <xf numFmtId="0" fontId="13" fillId="0" borderId="0" xfId="0" applyFont="1">
      <alignment vertical="center"/>
    </xf>
    <xf numFmtId="183" fontId="14" fillId="0" borderId="0" xfId="0" applyNumberFormat="1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top" textRotation="255" shrinkToFit="1"/>
    </xf>
    <xf numFmtId="0" fontId="8" fillId="0" borderId="16" xfId="0" applyFont="1" applyBorder="1" applyAlignment="1">
      <alignment horizontal="center" vertical="top" textRotation="255" shrinkToFit="1"/>
    </xf>
    <xf numFmtId="0" fontId="7" fillId="0" borderId="8" xfId="0" applyFont="1" applyBorder="1" applyAlignment="1">
      <alignment horizontal="center" vertical="top" textRotation="255" shrinkToFit="1"/>
    </xf>
    <xf numFmtId="0" fontId="7" fillId="0" borderId="17" xfId="0" applyFont="1" applyBorder="1" applyAlignment="1">
      <alignment horizontal="center" vertical="top" textRotation="255" shrinkToFi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 textRotation="255" shrinkToFit="1"/>
    </xf>
    <xf numFmtId="0" fontId="7" fillId="0" borderId="18" xfId="0" applyFont="1" applyBorder="1" applyAlignment="1">
      <alignment horizontal="center" vertical="top" textRotation="255" shrinkToFit="1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51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4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distributed" vertical="center" indent="1"/>
    </xf>
    <xf numFmtId="0" fontId="3" fillId="0" borderId="84" xfId="0" applyFont="1" applyBorder="1" applyAlignment="1">
      <alignment horizontal="distributed" vertical="center" indent="1"/>
    </xf>
    <xf numFmtId="0" fontId="3" fillId="0" borderId="42" xfId="0" applyFont="1" applyBorder="1" applyAlignment="1">
      <alignment horizontal="distributed" vertical="center" indent="1"/>
    </xf>
    <xf numFmtId="0" fontId="3" fillId="0" borderId="41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45" xfId="0" applyFont="1" applyBorder="1" applyAlignment="1">
      <alignment horizontal="distributed" vertical="center" indent="1"/>
    </xf>
    <xf numFmtId="0" fontId="3" fillId="0" borderId="49" xfId="0" applyFont="1" applyBorder="1" applyAlignment="1">
      <alignment horizontal="distributed" vertical="center" indent="1"/>
    </xf>
    <xf numFmtId="0" fontId="3" fillId="0" borderId="46" xfId="0" applyFont="1" applyBorder="1" applyAlignment="1">
      <alignment horizontal="distributed" vertical="center" indent="1"/>
    </xf>
    <xf numFmtId="0" fontId="3" fillId="0" borderId="4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48" xfId="0" applyFont="1" applyBorder="1" applyAlignment="1">
      <alignment horizontal="distributed" vertical="center" indent="1"/>
    </xf>
    <xf numFmtId="0" fontId="3" fillId="0" borderId="45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51" xfId="0" applyFont="1" applyBorder="1" applyAlignment="1">
      <alignment horizontal="distributed" vertical="center" wrapText="1" indent="1"/>
    </xf>
    <xf numFmtId="0" fontId="3" fillId="0" borderId="34" xfId="0" applyFont="1" applyBorder="1" applyAlignment="1">
      <alignment horizontal="distributed" vertical="center" wrapText="1" inden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1" xfId="0" applyNumberFormat="1" applyFont="1" applyBorder="1" applyAlignment="1">
      <alignment horizontal="distributed" vertical="center" indent="1"/>
    </xf>
    <xf numFmtId="0" fontId="3" fillId="0" borderId="32" xfId="0" applyNumberFormat="1" applyFont="1" applyBorder="1" applyAlignment="1">
      <alignment horizontal="distributed" vertical="center" indent="1"/>
    </xf>
    <xf numFmtId="0" fontId="3" fillId="0" borderId="34" xfId="0" applyNumberFormat="1" applyFont="1" applyBorder="1" applyAlignment="1">
      <alignment horizontal="distributed" vertical="center" inden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5" xfId="0" applyFont="1" applyBorder="1" applyAlignment="1">
      <alignment horizontal="distributed" vertical="center" wrapText="1" indent="1"/>
    </xf>
    <xf numFmtId="0" fontId="3" fillId="0" borderId="56" xfId="0" applyFont="1" applyBorder="1" applyAlignment="1">
      <alignment horizontal="distributed" vertical="center" wrapText="1" indent="1"/>
    </xf>
    <xf numFmtId="0" fontId="3" fillId="0" borderId="43" xfId="0" applyFont="1" applyBorder="1" applyAlignment="1">
      <alignment horizontal="distributed" vertical="center" wrapText="1" indent="1"/>
    </xf>
    <xf numFmtId="0" fontId="3" fillId="0" borderId="44" xfId="0" applyFont="1" applyBorder="1" applyAlignment="1">
      <alignment horizontal="distributed" vertical="center" wrapText="1" indent="1"/>
    </xf>
    <xf numFmtId="0" fontId="3" fillId="0" borderId="45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right" vertical="center"/>
    </xf>
    <xf numFmtId="0" fontId="1" fillId="0" borderId="65" xfId="0" applyFont="1" applyBorder="1" applyAlignment="1">
      <alignment horizontal="left" vertical="center" wrapText="1"/>
    </xf>
    <xf numFmtId="0" fontId="1" fillId="0" borderId="8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81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7" fillId="0" borderId="31" xfId="0" applyFont="1" applyFill="1" applyBorder="1" applyAlignment="1">
      <alignment horizontal="left" vertical="center" wrapText="1"/>
    </xf>
    <xf numFmtId="0" fontId="17" fillId="0" borderId="32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5" fillId="0" borderId="79" xfId="0" applyFont="1" applyBorder="1" applyAlignment="1">
      <alignment horizontal="center" vertical="center" textRotation="255" wrapText="1"/>
    </xf>
    <xf numFmtId="0" fontId="5" fillId="0" borderId="77" xfId="0" applyFont="1" applyBorder="1" applyAlignment="1">
      <alignment horizontal="center" vertical="center" textRotation="255" wrapText="1"/>
    </xf>
    <xf numFmtId="0" fontId="5" fillId="0" borderId="78" xfId="0" applyFont="1" applyBorder="1" applyAlignment="1">
      <alignment horizontal="center" vertical="center" textRotation="255" wrapText="1"/>
    </xf>
    <xf numFmtId="0" fontId="15" fillId="0" borderId="5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left" vertical="center" wrapText="1"/>
    </xf>
    <xf numFmtId="0" fontId="3" fillId="0" borderId="57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distributed" vertical="center" indent="1"/>
    </xf>
  </cellXfs>
  <cellStyles count="1">
    <cellStyle name="標準" xfId="0" builtinId="0"/>
  </cellStyles>
  <dxfs count="10"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F$5" lockText="1" noThreeD="1"/>
</file>

<file path=xl/ctrlProps/ctrlProp10.xml><?xml version="1.0" encoding="utf-8"?>
<formControlPr xmlns="http://schemas.microsoft.com/office/spreadsheetml/2009/9/main" objectType="CheckBox" checked="Checked" fmlaLink="$BF$5" lockText="1" noThreeD="1"/>
</file>

<file path=xl/ctrlProps/ctrlProp11.xml><?xml version="1.0" encoding="utf-8"?>
<formControlPr xmlns="http://schemas.microsoft.com/office/spreadsheetml/2009/9/main" objectType="CheckBox" fmlaLink="$BG$5" lockText="1" noThreeD="1"/>
</file>

<file path=xl/ctrlProps/ctrlProp12.xml><?xml version="1.0" encoding="utf-8"?>
<formControlPr xmlns="http://schemas.microsoft.com/office/spreadsheetml/2009/9/main" objectType="CheckBox" checked="Checked" fmlaLink="$BI$5" lockText="1" noThreeD="1"/>
</file>

<file path=xl/ctrlProps/ctrlProp13.xml><?xml version="1.0" encoding="utf-8"?>
<formControlPr xmlns="http://schemas.microsoft.com/office/spreadsheetml/2009/9/main" objectType="CheckBox" fmlaLink="$BL$5" lockText="1" noThreeD="1"/>
</file>

<file path=xl/ctrlProps/ctrlProp14.xml><?xml version="1.0" encoding="utf-8"?>
<formControlPr xmlns="http://schemas.microsoft.com/office/spreadsheetml/2009/9/main" objectType="CheckBox" fmlaLink="$BM$5" lockText="1" noThreeD="1"/>
</file>

<file path=xl/ctrlProps/ctrlProp15.xml><?xml version="1.0" encoding="utf-8"?>
<formControlPr xmlns="http://schemas.microsoft.com/office/spreadsheetml/2009/9/main" objectType="CheckBox" checked="Checked" fmlaLink="$BJ$5" lockText="1" noThreeD="1"/>
</file>

<file path=xl/ctrlProps/ctrlProp16.xml><?xml version="1.0" encoding="utf-8"?>
<formControlPr xmlns="http://schemas.microsoft.com/office/spreadsheetml/2009/9/main" objectType="CheckBox" checked="Checked" fmlaLink="$BK$5" lockText="1" noThreeD="1"/>
</file>

<file path=xl/ctrlProps/ctrlProp17.xml><?xml version="1.0" encoding="utf-8"?>
<formControlPr xmlns="http://schemas.microsoft.com/office/spreadsheetml/2009/9/main" objectType="CheckBox" checked="Checked" fmlaLink="$BO$5" lockText="1" noThreeD="1"/>
</file>

<file path=xl/ctrlProps/ctrlProp18.xml><?xml version="1.0" encoding="utf-8"?>
<formControlPr xmlns="http://schemas.microsoft.com/office/spreadsheetml/2009/9/main" objectType="CheckBox" fmlaLink="$BP$5" lockText="1" noThreeD="1"/>
</file>

<file path=xl/ctrlProps/ctrlProp2.xml><?xml version="1.0" encoding="utf-8"?>
<formControlPr xmlns="http://schemas.microsoft.com/office/spreadsheetml/2009/9/main" objectType="CheckBox" fmlaLink="$BG$5" lockText="1" noThreeD="1"/>
</file>

<file path=xl/ctrlProps/ctrlProp3.xml><?xml version="1.0" encoding="utf-8"?>
<formControlPr xmlns="http://schemas.microsoft.com/office/spreadsheetml/2009/9/main" objectType="CheckBox" fmlaLink="$BI$5" lockText="1" noThreeD="1"/>
</file>

<file path=xl/ctrlProps/ctrlProp4.xml><?xml version="1.0" encoding="utf-8"?>
<formControlPr xmlns="http://schemas.microsoft.com/office/spreadsheetml/2009/9/main" objectType="CheckBox" fmlaLink="$BL$5" lockText="1" noThreeD="1"/>
</file>

<file path=xl/ctrlProps/ctrlProp5.xml><?xml version="1.0" encoding="utf-8"?>
<formControlPr xmlns="http://schemas.microsoft.com/office/spreadsheetml/2009/9/main" objectType="CheckBox" fmlaLink="$BM$5" lockText="1" noThreeD="1"/>
</file>

<file path=xl/ctrlProps/ctrlProp6.xml><?xml version="1.0" encoding="utf-8"?>
<formControlPr xmlns="http://schemas.microsoft.com/office/spreadsheetml/2009/9/main" objectType="CheckBox" fmlaLink="$BJ$5" lockText="1" noThreeD="1"/>
</file>

<file path=xl/ctrlProps/ctrlProp7.xml><?xml version="1.0" encoding="utf-8"?>
<formControlPr xmlns="http://schemas.microsoft.com/office/spreadsheetml/2009/9/main" objectType="CheckBox" fmlaLink="$BK$5" lockText="1" noThreeD="1"/>
</file>

<file path=xl/ctrlProps/ctrlProp8.xml><?xml version="1.0" encoding="utf-8"?>
<formControlPr xmlns="http://schemas.microsoft.com/office/spreadsheetml/2009/9/main" objectType="CheckBox" fmlaLink="$BO$5" lockText="1" noThreeD="1"/>
</file>

<file path=xl/ctrlProps/ctrlProp9.xml><?xml version="1.0" encoding="utf-8"?>
<formControlPr xmlns="http://schemas.microsoft.com/office/spreadsheetml/2009/9/main" objectType="CheckBox" fmlaLink="$BP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44604</xdr:colOff>
      <xdr:row>30</xdr:row>
      <xdr:rowOff>233639</xdr:rowOff>
    </xdr:from>
    <xdr:to>
      <xdr:col>30</xdr:col>
      <xdr:colOff>470647</xdr:colOff>
      <xdr:row>33</xdr:row>
      <xdr:rowOff>42872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76016" y="8936874"/>
          <a:ext cx="4818749" cy="10269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地域研修サポート事業実施要綱</a:t>
          </a:r>
          <a:endParaRPr kumimoji="1" lang="en-US" altLang="ja-JP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７　実施方法</a:t>
          </a:r>
          <a:endParaRPr kumimoji="1" lang="en-US" altLang="ja-JP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原則として、次の</a:t>
          </a:r>
          <a:r>
            <a:rPr kumimoji="1"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及び</a:t>
          </a:r>
          <a:r>
            <a:rPr kumimoji="1"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による研修とする。</a:t>
          </a:r>
          <a:r>
            <a:rPr kumimoji="1" lang="ja-JP" altLang="en-US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ただし、主催者と道研の協議により、</a:t>
          </a:r>
          <a:r>
            <a:rPr kumimoji="1" lang="en-US" altLang="ja-JP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による</a:t>
          </a:r>
          <a:endParaRPr kumimoji="1" lang="en-US" altLang="ja-JP" sz="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研修とすることもできる。</a:t>
          </a:r>
          <a:endParaRPr kumimoji="1" lang="en-US" altLang="ja-JP" sz="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(1) </a:t>
          </a:r>
          <a:r>
            <a:rPr kumimoji="1" lang="ja-JP" altLang="en-US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参加者、所員ともに</a:t>
          </a:r>
          <a:r>
            <a:rPr kumimoji="1" lang="en-US" altLang="ja-JP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Web</a:t>
          </a:r>
          <a:r>
            <a:rPr kumimoji="1" lang="ja-JP" altLang="en-US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会議サービスを用いた遠隔型（以下、「遠隔型」という。）による研修</a:t>
          </a:r>
          <a:endParaRPr kumimoji="1" lang="en-US" altLang="ja-JP" sz="8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(2) </a:t>
          </a:r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参加者は、会場での集合型（一部、遠隔型）、所員は遠隔型による研修</a:t>
          </a:r>
          <a:endParaRPr kumimoji="1" lang="en-US" altLang="ja-JP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(3) </a:t>
          </a:r>
          <a:r>
            <a:rPr kumimoji="1" lang="ja-JP" altLang="en-US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参加者、所員ともに会場での集合型による研修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18</xdr:row>
          <xdr:rowOff>69850</xdr:rowOff>
        </xdr:from>
        <xdr:to>
          <xdr:col>16</xdr:col>
          <xdr:colOff>6350</xdr:colOff>
          <xdr:row>18</xdr:row>
          <xdr:rowOff>317500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18</xdr:row>
          <xdr:rowOff>69850</xdr:rowOff>
        </xdr:from>
        <xdr:to>
          <xdr:col>18</xdr:col>
          <xdr:colOff>241300</xdr:colOff>
          <xdr:row>18</xdr:row>
          <xdr:rowOff>317500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0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177800</xdr:rowOff>
        </xdr:from>
        <xdr:to>
          <xdr:col>4</xdr:col>
          <xdr:colOff>450850</xdr:colOff>
          <xdr:row>22</xdr:row>
          <xdr:rowOff>209550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0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21</xdr:row>
          <xdr:rowOff>177800</xdr:rowOff>
        </xdr:from>
        <xdr:to>
          <xdr:col>10</xdr:col>
          <xdr:colOff>184150</xdr:colOff>
          <xdr:row>22</xdr:row>
          <xdr:rowOff>203200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0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21</xdr:row>
          <xdr:rowOff>171450</xdr:rowOff>
        </xdr:from>
        <xdr:to>
          <xdr:col>12</xdr:col>
          <xdr:colOff>133350</xdr:colOff>
          <xdr:row>22</xdr:row>
          <xdr:rowOff>209550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0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21</xdr:row>
          <xdr:rowOff>184150</xdr:rowOff>
        </xdr:from>
        <xdr:to>
          <xdr:col>6</xdr:col>
          <xdr:colOff>133350</xdr:colOff>
          <xdr:row>22</xdr:row>
          <xdr:rowOff>209550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0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21</xdr:row>
          <xdr:rowOff>171450</xdr:rowOff>
        </xdr:from>
        <xdr:to>
          <xdr:col>8</xdr:col>
          <xdr:colOff>133350</xdr:colOff>
          <xdr:row>22</xdr:row>
          <xdr:rowOff>215900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0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171450</xdr:rowOff>
        </xdr:from>
        <xdr:to>
          <xdr:col>4</xdr:col>
          <xdr:colOff>374650</xdr:colOff>
          <xdr:row>26</xdr:row>
          <xdr:rowOff>12700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0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25</xdr:row>
          <xdr:rowOff>158750</xdr:rowOff>
        </xdr:from>
        <xdr:to>
          <xdr:col>4</xdr:col>
          <xdr:colOff>412750</xdr:colOff>
          <xdr:row>27</xdr:row>
          <xdr:rowOff>31750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0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222251</xdr:colOff>
      <xdr:row>26</xdr:row>
      <xdr:rowOff>44823</xdr:rowOff>
    </xdr:from>
    <xdr:to>
      <xdr:col>5</xdr:col>
      <xdr:colOff>329007</xdr:colOff>
      <xdr:row>27</xdr:row>
      <xdr:rowOff>297328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016251" y="8553823"/>
          <a:ext cx="106756" cy="44935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52551</xdr:colOff>
      <xdr:row>26</xdr:row>
      <xdr:rowOff>26277</xdr:rowOff>
    </xdr:from>
    <xdr:to>
      <xdr:col>21</xdr:col>
      <xdr:colOff>146050</xdr:colOff>
      <xdr:row>27</xdr:row>
      <xdr:rowOff>292100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863051" y="8535277"/>
          <a:ext cx="93499" cy="462673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179293</xdr:colOff>
      <xdr:row>16</xdr:row>
      <xdr:rowOff>156883</xdr:rowOff>
    </xdr:from>
    <xdr:to>
      <xdr:col>31</xdr:col>
      <xdr:colOff>762000</xdr:colOff>
      <xdr:row>18</xdr:row>
      <xdr:rowOff>59765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10705" y="4661648"/>
          <a:ext cx="5602942" cy="709705"/>
        </a:xfrm>
        <a:prstGeom prst="wedgeRectCallout">
          <a:avLst>
            <a:gd name="adj1" fmla="val -57765"/>
            <a:gd name="adj2" fmla="val 56135"/>
          </a:avLst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参加者の受講形態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実施要綱７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の場合は「遠隔型」にチェック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〃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の場合は「集合型」にチェック（「一部、遠隔型」も含む場合は「遠隔型」もチェック）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〃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の場合は「集合型」にチェック</a:t>
          </a:r>
        </a:p>
      </xdr:txBody>
    </xdr:sp>
    <xdr:clientData/>
  </xdr:twoCellAnchor>
  <xdr:twoCellAnchor>
    <xdr:from>
      <xdr:col>23</xdr:col>
      <xdr:colOff>44824</xdr:colOff>
      <xdr:row>33</xdr:row>
      <xdr:rowOff>186765</xdr:rowOff>
    </xdr:from>
    <xdr:to>
      <xdr:col>28</xdr:col>
      <xdr:colOff>440765</xdr:colOff>
      <xdr:row>35</xdr:row>
      <xdr:rowOff>89647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576236" y="10107706"/>
          <a:ext cx="3533588" cy="381000"/>
        </a:xfrm>
        <a:prstGeom prst="wedgeRectCallout">
          <a:avLst>
            <a:gd name="adj1" fmla="val -57765"/>
            <a:gd name="adj2" fmla="val 56135"/>
          </a:avLst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注）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派遣する所員は、</a:t>
          </a:r>
          <a:r>
            <a:rPr kumimoji="1" lang="ja-JP" altLang="en-US" sz="8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依頼内容や日程等を考慮し、道研が決定します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  <xdr:twoCellAnchor>
    <xdr:from>
      <xdr:col>23</xdr:col>
      <xdr:colOff>37351</xdr:colOff>
      <xdr:row>27</xdr:row>
      <xdr:rowOff>328705</xdr:rowOff>
    </xdr:from>
    <xdr:to>
      <xdr:col>28</xdr:col>
      <xdr:colOff>14940</xdr:colOff>
      <xdr:row>30</xdr:row>
      <xdr:rowOff>141940</xdr:rowOff>
    </xdr:to>
    <xdr:sp macro="" textlink="">
      <xdr:nvSpPr>
        <xdr:cNvPr id="16" name="四角形吹き出し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568763" y="8322234"/>
          <a:ext cx="3115236" cy="522941"/>
        </a:xfrm>
        <a:prstGeom prst="wedgeRectCallout">
          <a:avLst>
            <a:gd name="adj1" fmla="val -57176"/>
            <a:gd name="adj2" fmla="val -52396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「集合」を選択する場合は、</a:t>
          </a:r>
          <a:r>
            <a:rPr kumimoji="1" lang="ja-JP" altLang="en-US" sz="1100" b="0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集合を希望する理由や必要性を </a:t>
          </a:r>
          <a:r>
            <a:rPr kumimoji="1" lang="ja-JP" altLang="en-US" sz="1100" b="1" u="sng">
              <a:solidFill>
                <a:srgbClr val="FF0000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具体的に</a:t>
          </a:r>
          <a:r>
            <a:rPr kumimoji="1" lang="ja-JP" altLang="en-US" sz="1100" b="1" u="sng" baseline="0">
              <a:solidFill>
                <a:srgbClr val="FF0000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 </a:t>
          </a:r>
          <a:r>
            <a:rPr kumimoji="1" lang="ja-JP" altLang="en-US" sz="1100" b="0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記載してください。</a:t>
          </a:r>
        </a:p>
      </xdr:txBody>
    </xdr:sp>
    <xdr:clientData/>
  </xdr:twoCellAnchor>
  <xdr:twoCellAnchor>
    <xdr:from>
      <xdr:col>23</xdr:col>
      <xdr:colOff>89646</xdr:colOff>
      <xdr:row>9</xdr:row>
      <xdr:rowOff>209177</xdr:rowOff>
    </xdr:from>
    <xdr:to>
      <xdr:col>27</xdr:col>
      <xdr:colOff>410883</xdr:colOff>
      <xdr:row>12</xdr:row>
      <xdr:rowOff>388470</xdr:rowOff>
    </xdr:to>
    <xdr:sp macro="" textlink="">
      <xdr:nvSpPr>
        <xdr:cNvPr id="17" name="四角形吹き出し 14">
          <a:extLst>
            <a:ext uri="{FF2B5EF4-FFF2-40B4-BE49-F238E27FC236}">
              <a16:creationId xmlns:a16="http://schemas.microsoft.com/office/drawing/2014/main" id="{D4AF5F14-D9A5-4DD0-BCA7-24E1F5A88144}"/>
            </a:ext>
          </a:extLst>
        </xdr:cNvPr>
        <xdr:cNvSpPr/>
      </xdr:nvSpPr>
      <xdr:spPr>
        <a:xfrm>
          <a:off x="8621058" y="2076824"/>
          <a:ext cx="2831354" cy="1023470"/>
        </a:xfrm>
        <a:prstGeom prst="wedgeRectCallout">
          <a:avLst>
            <a:gd name="adj1" fmla="val -61178"/>
            <a:gd name="adj2" fmla="val 3588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黄色セルに必要事項を入力してください。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（入力したら色は消えます）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</a:t>
          </a:r>
          <a:r>
            <a:rPr kumimoji="1" lang="ja-JP" altLang="en-US" sz="11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欄外に入力漏れ等のエラー情報が赤字で表示されるため、確認願います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ja-JP" altLang="en-US" sz="11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44604</xdr:colOff>
      <xdr:row>30</xdr:row>
      <xdr:rowOff>256051</xdr:rowOff>
    </xdr:from>
    <xdr:to>
      <xdr:col>30</xdr:col>
      <xdr:colOff>470647</xdr:colOff>
      <xdr:row>33</xdr:row>
      <xdr:rowOff>65284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692510-42D0-4C30-AF01-B40DFBC64DC2}"/>
            </a:ext>
          </a:extLst>
        </xdr:cNvPr>
        <xdr:cNvSpPr txBox="1"/>
      </xdr:nvSpPr>
      <xdr:spPr>
        <a:xfrm>
          <a:off x="8576016" y="8959286"/>
          <a:ext cx="4818749" cy="10269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地域研修サポート事業実施要綱</a:t>
          </a:r>
          <a:endParaRPr kumimoji="1" lang="en-US" altLang="ja-JP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７　実施方法</a:t>
          </a:r>
          <a:endParaRPr kumimoji="1" lang="en-US" altLang="ja-JP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原則として、次の</a:t>
          </a:r>
          <a:r>
            <a:rPr kumimoji="1"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及び</a:t>
          </a:r>
          <a:r>
            <a:rPr kumimoji="1"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による研修とする。</a:t>
          </a:r>
          <a:r>
            <a:rPr kumimoji="1" lang="ja-JP" altLang="en-US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ただし、主催者と道研の協議により、</a:t>
          </a:r>
          <a:r>
            <a:rPr kumimoji="1" lang="en-US" altLang="ja-JP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による</a:t>
          </a:r>
          <a:endParaRPr kumimoji="1" lang="en-US" altLang="ja-JP" sz="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研修とすることもできる。</a:t>
          </a:r>
          <a:endParaRPr kumimoji="1" lang="en-US" altLang="ja-JP" sz="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(1) </a:t>
          </a:r>
          <a:r>
            <a:rPr kumimoji="1" lang="ja-JP" altLang="en-US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参加者、所員ともに</a:t>
          </a:r>
          <a:r>
            <a:rPr kumimoji="1" lang="en-US" altLang="ja-JP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Web</a:t>
          </a:r>
          <a:r>
            <a:rPr kumimoji="1" lang="ja-JP" altLang="en-US" sz="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会議サービスを用いた遠隔型（以下、「遠隔型」という。）による研修</a:t>
          </a:r>
          <a:endParaRPr kumimoji="1" lang="en-US" altLang="ja-JP" sz="8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(2) </a:t>
          </a:r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参加者は、会場での集合型（一部、遠隔型）、所員は遠隔型による研修</a:t>
          </a:r>
          <a:endParaRPr kumimoji="1" lang="en-US" altLang="ja-JP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(3) </a:t>
          </a:r>
          <a:r>
            <a:rPr kumimoji="1" lang="ja-JP" altLang="en-US" sz="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参加者、所員ともに会場での集合型による研修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18</xdr:row>
          <xdr:rowOff>69850</xdr:rowOff>
        </xdr:from>
        <xdr:to>
          <xdr:col>16</xdr:col>
          <xdr:colOff>6350</xdr:colOff>
          <xdr:row>18</xdr:row>
          <xdr:rowOff>317500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BC2BFD4A-9428-42E2-A5B0-467D7246FD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18</xdr:row>
          <xdr:rowOff>69850</xdr:rowOff>
        </xdr:from>
        <xdr:to>
          <xdr:col>18</xdr:col>
          <xdr:colOff>241300</xdr:colOff>
          <xdr:row>18</xdr:row>
          <xdr:rowOff>317500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5D5E276C-89BC-445E-896F-6665443CB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177800</xdr:rowOff>
        </xdr:from>
        <xdr:to>
          <xdr:col>4</xdr:col>
          <xdr:colOff>450850</xdr:colOff>
          <xdr:row>22</xdr:row>
          <xdr:rowOff>209550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5E552671-46AD-44BE-8F38-040AC4272D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21</xdr:row>
          <xdr:rowOff>177800</xdr:rowOff>
        </xdr:from>
        <xdr:to>
          <xdr:col>10</xdr:col>
          <xdr:colOff>184150</xdr:colOff>
          <xdr:row>22</xdr:row>
          <xdr:rowOff>203200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B3AE81B4-8273-41F6-929C-42A0BB71FE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21</xdr:row>
          <xdr:rowOff>171450</xdr:rowOff>
        </xdr:from>
        <xdr:to>
          <xdr:col>12</xdr:col>
          <xdr:colOff>133350</xdr:colOff>
          <xdr:row>22</xdr:row>
          <xdr:rowOff>209550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9F81763B-D6C4-4569-B2CE-21E697EF8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21</xdr:row>
          <xdr:rowOff>184150</xdr:rowOff>
        </xdr:from>
        <xdr:to>
          <xdr:col>6</xdr:col>
          <xdr:colOff>133350</xdr:colOff>
          <xdr:row>22</xdr:row>
          <xdr:rowOff>209550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AD20B51C-FC4A-4817-87EE-750B20E138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21</xdr:row>
          <xdr:rowOff>171450</xdr:rowOff>
        </xdr:from>
        <xdr:to>
          <xdr:col>8</xdr:col>
          <xdr:colOff>133350</xdr:colOff>
          <xdr:row>22</xdr:row>
          <xdr:rowOff>215900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E7CD1725-F88E-4268-8C73-EFECFB8FB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171450</xdr:rowOff>
        </xdr:from>
        <xdr:to>
          <xdr:col>4</xdr:col>
          <xdr:colOff>374650</xdr:colOff>
          <xdr:row>26</xdr:row>
          <xdr:rowOff>12700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80E30FA5-389D-49CB-961D-AF85D6F57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25</xdr:row>
          <xdr:rowOff>158750</xdr:rowOff>
        </xdr:from>
        <xdr:to>
          <xdr:col>4</xdr:col>
          <xdr:colOff>412750</xdr:colOff>
          <xdr:row>27</xdr:row>
          <xdr:rowOff>31750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1950042F-9B51-48F4-9E1F-2FEF1DEC2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222251</xdr:colOff>
      <xdr:row>26</xdr:row>
      <xdr:rowOff>44823</xdr:rowOff>
    </xdr:from>
    <xdr:to>
      <xdr:col>5</xdr:col>
      <xdr:colOff>329007</xdr:colOff>
      <xdr:row>27</xdr:row>
      <xdr:rowOff>297328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9B4D2064-92FA-42A8-BB71-3EB681A99680}"/>
            </a:ext>
          </a:extLst>
        </xdr:cNvPr>
        <xdr:cNvSpPr/>
      </xdr:nvSpPr>
      <xdr:spPr>
        <a:xfrm>
          <a:off x="3067051" y="7880723"/>
          <a:ext cx="106756" cy="44935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52551</xdr:colOff>
      <xdr:row>26</xdr:row>
      <xdr:rowOff>26277</xdr:rowOff>
    </xdr:from>
    <xdr:to>
      <xdr:col>21</xdr:col>
      <xdr:colOff>146050</xdr:colOff>
      <xdr:row>27</xdr:row>
      <xdr:rowOff>292100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D48CBECA-1BAA-404B-A26B-986B4471D246}"/>
            </a:ext>
          </a:extLst>
        </xdr:cNvPr>
        <xdr:cNvSpPr/>
      </xdr:nvSpPr>
      <xdr:spPr>
        <a:xfrm>
          <a:off x="7913851" y="7862177"/>
          <a:ext cx="93499" cy="462673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179293</xdr:colOff>
      <xdr:row>16</xdr:row>
      <xdr:rowOff>156883</xdr:rowOff>
    </xdr:from>
    <xdr:to>
      <xdr:col>31</xdr:col>
      <xdr:colOff>762000</xdr:colOff>
      <xdr:row>18</xdr:row>
      <xdr:rowOff>59765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F691CDBF-5D37-4251-8854-0033EC0EEA57}"/>
            </a:ext>
          </a:extLst>
        </xdr:cNvPr>
        <xdr:cNvSpPr/>
      </xdr:nvSpPr>
      <xdr:spPr>
        <a:xfrm>
          <a:off x="8694643" y="4690783"/>
          <a:ext cx="5611907" cy="715682"/>
        </a:xfrm>
        <a:prstGeom prst="wedgeRectCallout">
          <a:avLst>
            <a:gd name="adj1" fmla="val -57765"/>
            <a:gd name="adj2" fmla="val 56135"/>
          </a:avLst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参加者の受講形態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実施要綱７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の場合は「遠隔型」にチェック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〃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の場合は「集合型」にチェック（「一部、遠隔型」も含む場合は「遠隔型」もチェック）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〃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の場合は「集合型」にチェック</a:t>
          </a:r>
        </a:p>
      </xdr:txBody>
    </xdr:sp>
    <xdr:clientData/>
  </xdr:twoCellAnchor>
  <xdr:twoCellAnchor>
    <xdr:from>
      <xdr:col>23</xdr:col>
      <xdr:colOff>44824</xdr:colOff>
      <xdr:row>33</xdr:row>
      <xdr:rowOff>186765</xdr:rowOff>
    </xdr:from>
    <xdr:to>
      <xdr:col>28</xdr:col>
      <xdr:colOff>440765</xdr:colOff>
      <xdr:row>35</xdr:row>
      <xdr:rowOff>89647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3FE10058-096C-4942-AB4E-E003D68062FA}"/>
            </a:ext>
          </a:extLst>
        </xdr:cNvPr>
        <xdr:cNvSpPr/>
      </xdr:nvSpPr>
      <xdr:spPr>
        <a:xfrm>
          <a:off x="8560174" y="10149915"/>
          <a:ext cx="3539191" cy="385482"/>
        </a:xfrm>
        <a:prstGeom prst="wedgeRectCallout">
          <a:avLst>
            <a:gd name="adj1" fmla="val -57765"/>
            <a:gd name="adj2" fmla="val 56135"/>
          </a:avLst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注）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派遣する所員は、</a:t>
          </a:r>
          <a:r>
            <a:rPr kumimoji="1" lang="ja-JP" altLang="en-US" sz="8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依頼内容や日程等を考慮し、道研が決定します</a:t>
          </a:r>
          <a:r>
            <a:rPr kumimoji="1" lang="ja-JP" altLang="en-US" sz="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  <xdr:twoCellAnchor>
    <xdr:from>
      <xdr:col>23</xdr:col>
      <xdr:colOff>67235</xdr:colOff>
      <xdr:row>27</xdr:row>
      <xdr:rowOff>336176</xdr:rowOff>
    </xdr:from>
    <xdr:to>
      <xdr:col>28</xdr:col>
      <xdr:colOff>44824</xdr:colOff>
      <xdr:row>30</xdr:row>
      <xdr:rowOff>149411</xdr:rowOff>
    </xdr:to>
    <xdr:sp macro="" textlink="">
      <xdr:nvSpPr>
        <xdr:cNvPr id="16" name="四角形吹き出し 2">
          <a:extLst>
            <a:ext uri="{FF2B5EF4-FFF2-40B4-BE49-F238E27FC236}">
              <a16:creationId xmlns:a16="http://schemas.microsoft.com/office/drawing/2014/main" id="{233E66F9-69C9-4C99-A053-21F592EFADC9}"/>
            </a:ext>
          </a:extLst>
        </xdr:cNvPr>
        <xdr:cNvSpPr/>
      </xdr:nvSpPr>
      <xdr:spPr>
        <a:xfrm>
          <a:off x="8598647" y="8329705"/>
          <a:ext cx="3115236" cy="522941"/>
        </a:xfrm>
        <a:prstGeom prst="wedgeRectCallout">
          <a:avLst>
            <a:gd name="adj1" fmla="val -58135"/>
            <a:gd name="adj2" fmla="val -452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「集合」を選択する場合は、</a:t>
          </a:r>
          <a:r>
            <a:rPr kumimoji="1" lang="ja-JP" altLang="en-US" sz="1100" b="0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集合を希望する理由や必要性を </a:t>
          </a:r>
          <a:r>
            <a:rPr kumimoji="1" lang="ja-JP" altLang="en-US" sz="1100" b="1" u="sng">
              <a:solidFill>
                <a:srgbClr val="FF0000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具体的に</a:t>
          </a:r>
          <a:r>
            <a:rPr kumimoji="1" lang="ja-JP" altLang="en-US" sz="1100" b="1" u="sng" baseline="0">
              <a:solidFill>
                <a:srgbClr val="FF0000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 </a:t>
          </a:r>
          <a:r>
            <a:rPr kumimoji="1" lang="ja-JP" altLang="en-US" sz="1100" b="0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記載してください。</a:t>
          </a:r>
        </a:p>
      </xdr:txBody>
    </xdr:sp>
    <xdr:clientData/>
  </xdr:twoCellAnchor>
  <xdr:twoCellAnchor>
    <xdr:from>
      <xdr:col>18</xdr:col>
      <xdr:colOff>190500</xdr:colOff>
      <xdr:row>0</xdr:row>
      <xdr:rowOff>18142</xdr:rowOff>
    </xdr:from>
    <xdr:to>
      <xdr:col>21</xdr:col>
      <xdr:colOff>290739</xdr:colOff>
      <xdr:row>1</xdr:row>
      <xdr:rowOff>89806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DC88208D-EAD7-424B-B89C-A1D34FEB3471}"/>
            </a:ext>
          </a:extLst>
        </xdr:cNvPr>
        <xdr:cNvSpPr/>
      </xdr:nvSpPr>
      <xdr:spPr>
        <a:xfrm>
          <a:off x="7229929" y="18142"/>
          <a:ext cx="962024" cy="36195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23</xdr:col>
      <xdr:colOff>119531</xdr:colOff>
      <xdr:row>9</xdr:row>
      <xdr:rowOff>216649</xdr:rowOff>
    </xdr:from>
    <xdr:to>
      <xdr:col>27</xdr:col>
      <xdr:colOff>440768</xdr:colOff>
      <xdr:row>12</xdr:row>
      <xdr:rowOff>395942</xdr:rowOff>
    </xdr:to>
    <xdr:sp macro="" textlink="">
      <xdr:nvSpPr>
        <xdr:cNvPr id="19" name="四角形吹き出し 14">
          <a:extLst>
            <a:ext uri="{FF2B5EF4-FFF2-40B4-BE49-F238E27FC236}">
              <a16:creationId xmlns:a16="http://schemas.microsoft.com/office/drawing/2014/main" id="{6C269D79-FF96-4E6C-9338-31FF3DBAD080}"/>
            </a:ext>
          </a:extLst>
        </xdr:cNvPr>
        <xdr:cNvSpPr/>
      </xdr:nvSpPr>
      <xdr:spPr>
        <a:xfrm>
          <a:off x="8650943" y="2084296"/>
          <a:ext cx="2831354" cy="1023470"/>
        </a:xfrm>
        <a:prstGeom prst="wedgeRectCallout">
          <a:avLst>
            <a:gd name="adj1" fmla="val -61178"/>
            <a:gd name="adj2" fmla="val 3588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黄色セルに必要事項を入力してください。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（入力したら色は消えます）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</a:t>
          </a:r>
          <a:r>
            <a:rPr kumimoji="1" lang="ja-JP" altLang="en-US" sz="11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欄外に入力漏れ等のエラー情報が赤字で表示されるため、確認願います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ja-JP" altLang="en-US" sz="11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B052-5826-4AB9-AD51-E640CC9DCBCB}">
  <sheetPr>
    <pageSetUpPr fitToPage="1"/>
  </sheetPr>
  <dimension ref="A1:BX55"/>
  <sheetViews>
    <sheetView tabSelected="1" view="pageBreakPreview" zoomScale="85" zoomScaleNormal="100" zoomScaleSheetLayoutView="85" workbookViewId="0"/>
  </sheetViews>
  <sheetFormatPr defaultColWidth="8.25" defaultRowHeight="13" x14ac:dyDescent="0.55000000000000004"/>
  <cols>
    <col min="1" max="1" width="2.83203125" style="3" customWidth="1"/>
    <col min="2" max="3" width="11.33203125" style="3" customWidth="1"/>
    <col min="4" max="4" width="4.25" style="3" customWidth="1"/>
    <col min="5" max="5" width="7.58203125" style="3" customWidth="1"/>
    <col min="6" max="6" width="4.58203125" style="3" customWidth="1"/>
    <col min="7" max="7" width="3.33203125" style="3" customWidth="1"/>
    <col min="8" max="8" width="4.58203125" style="3" customWidth="1"/>
    <col min="9" max="9" width="3.33203125" style="3" customWidth="1"/>
    <col min="10" max="10" width="4.58203125" style="3" customWidth="1"/>
    <col min="11" max="11" width="3.33203125" style="3" customWidth="1"/>
    <col min="12" max="12" width="7.08203125" style="3" customWidth="1"/>
    <col min="13" max="13" width="4.58203125" style="3" customWidth="1"/>
    <col min="14" max="14" width="3.33203125" style="3" customWidth="1"/>
    <col min="15" max="15" width="4.58203125" style="3" customWidth="1"/>
    <col min="16" max="17" width="3.33203125" style="3" customWidth="1"/>
    <col min="18" max="18" width="4.58203125" style="3" customWidth="1"/>
    <col min="19" max="19" width="3.33203125" style="3" customWidth="1"/>
    <col min="20" max="20" width="4.58203125" style="3" customWidth="1"/>
    <col min="21" max="21" width="3.33203125" style="3" customWidth="1"/>
    <col min="22" max="22" width="4.5" style="3" customWidth="1"/>
    <col min="23" max="23" width="4.08203125" style="3" customWidth="1"/>
    <col min="24" max="31" width="8.25" style="3" customWidth="1"/>
    <col min="32" max="32" width="12.08203125" style="3" customWidth="1"/>
    <col min="33" max="33" width="8.25" style="3"/>
    <col min="34" max="34" width="10.08203125" style="3" customWidth="1"/>
    <col min="35" max="39" width="3.33203125" style="3" customWidth="1"/>
    <col min="40" max="40" width="4.83203125" style="3" bestFit="1" customWidth="1"/>
    <col min="41" max="42" width="22.33203125" style="3" customWidth="1"/>
    <col min="43" max="47" width="3.33203125" style="3" bestFit="1" customWidth="1"/>
    <col min="48" max="48" width="6.83203125" style="3" customWidth="1"/>
    <col min="49" max="49" width="11.33203125" style="3" customWidth="1"/>
    <col min="50" max="50" width="6.08203125" style="3" customWidth="1"/>
    <col min="51" max="51" width="2.33203125" style="3" customWidth="1"/>
    <col min="52" max="52" width="6.08203125" style="3" customWidth="1"/>
    <col min="53" max="53" width="11.33203125" style="3" customWidth="1"/>
    <col min="54" max="54" width="6.08203125" style="3" customWidth="1"/>
    <col min="55" max="55" width="2.33203125" style="3" customWidth="1"/>
    <col min="56" max="56" width="6.08203125" style="3" customWidth="1"/>
    <col min="57" max="57" width="25" style="3" customWidth="1"/>
    <col min="58" max="59" width="4.33203125" style="3" customWidth="1"/>
    <col min="60" max="60" width="20.83203125" style="3" customWidth="1"/>
    <col min="61" max="65" width="4.25" style="3" customWidth="1"/>
    <col min="66" max="66" width="8.25" style="3" customWidth="1"/>
    <col min="67" max="68" width="4.25" style="3" customWidth="1"/>
    <col min="69" max="73" width="6.75" style="3" customWidth="1"/>
    <col min="74" max="74" width="25" style="3" customWidth="1"/>
    <col min="75" max="16384" width="8.25" style="3"/>
  </cols>
  <sheetData>
    <row r="1" spans="1:76" ht="22.5" customHeight="1" x14ac:dyDescent="0.55000000000000004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08" t="s">
        <v>1</v>
      </c>
      <c r="AI1" s="111" t="s">
        <v>2</v>
      </c>
      <c r="AJ1" s="112"/>
      <c r="AK1" s="112"/>
      <c r="AL1" s="112"/>
      <c r="AM1" s="113"/>
      <c r="AN1" s="114" t="s">
        <v>54</v>
      </c>
      <c r="AO1" s="114" t="s">
        <v>3</v>
      </c>
      <c r="AP1" s="114" t="s">
        <v>4</v>
      </c>
      <c r="AQ1" s="96" t="s">
        <v>5</v>
      </c>
      <c r="AR1" s="97"/>
      <c r="AS1" s="97"/>
      <c r="AT1" s="97"/>
      <c r="AU1" s="98"/>
      <c r="AV1" s="134" t="s">
        <v>59</v>
      </c>
      <c r="AW1" s="96" t="s">
        <v>6</v>
      </c>
      <c r="AX1" s="97"/>
      <c r="AY1" s="97"/>
      <c r="AZ1" s="97"/>
      <c r="BA1" s="97"/>
      <c r="BB1" s="97"/>
      <c r="BC1" s="97"/>
      <c r="BD1" s="98"/>
      <c r="BE1" s="96" t="s">
        <v>7</v>
      </c>
      <c r="BF1" s="97"/>
      <c r="BG1" s="98"/>
      <c r="BH1" s="96" t="s">
        <v>8</v>
      </c>
      <c r="BI1" s="97"/>
      <c r="BJ1" s="97"/>
      <c r="BK1" s="97"/>
      <c r="BL1" s="97"/>
      <c r="BM1" s="97"/>
      <c r="BN1" s="97"/>
      <c r="BO1" s="97"/>
      <c r="BP1" s="98"/>
      <c r="BQ1" s="96" t="s">
        <v>38</v>
      </c>
      <c r="BR1" s="97"/>
      <c r="BS1" s="97"/>
      <c r="BT1" s="97"/>
      <c r="BU1" s="98"/>
      <c r="BV1" s="105" t="s">
        <v>9</v>
      </c>
      <c r="BX1" s="86" t="s">
        <v>87</v>
      </c>
    </row>
    <row r="2" spans="1:76" ht="9" customHeight="1" x14ac:dyDescent="0.5500000000000000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H2" s="109"/>
      <c r="AI2" s="117" t="s">
        <v>10</v>
      </c>
      <c r="AJ2" s="119" t="s">
        <v>11</v>
      </c>
      <c r="AK2" s="119" t="s">
        <v>12</v>
      </c>
      <c r="AL2" s="119" t="s">
        <v>13</v>
      </c>
      <c r="AM2" s="128" t="s">
        <v>14</v>
      </c>
      <c r="AN2" s="115"/>
      <c r="AO2" s="115"/>
      <c r="AP2" s="115"/>
      <c r="AQ2" s="130" t="s">
        <v>15</v>
      </c>
      <c r="AR2" s="124" t="s">
        <v>16</v>
      </c>
      <c r="AS2" s="124" t="s">
        <v>17</v>
      </c>
      <c r="AT2" s="124" t="s">
        <v>18</v>
      </c>
      <c r="AU2" s="132" t="s">
        <v>19</v>
      </c>
      <c r="AV2" s="115"/>
      <c r="AW2" s="135"/>
      <c r="AX2" s="136"/>
      <c r="AY2" s="136"/>
      <c r="AZ2" s="136"/>
      <c r="BA2" s="136"/>
      <c r="BB2" s="136"/>
      <c r="BC2" s="136"/>
      <c r="BD2" s="137"/>
      <c r="BE2" s="99"/>
      <c r="BF2" s="100"/>
      <c r="BG2" s="101"/>
      <c r="BH2" s="99"/>
      <c r="BI2" s="100"/>
      <c r="BJ2" s="100"/>
      <c r="BK2" s="100"/>
      <c r="BL2" s="100"/>
      <c r="BM2" s="100"/>
      <c r="BN2" s="100"/>
      <c r="BO2" s="100"/>
      <c r="BP2" s="101"/>
      <c r="BQ2" s="99"/>
      <c r="BR2" s="100"/>
      <c r="BS2" s="100"/>
      <c r="BT2" s="100"/>
      <c r="BU2" s="101"/>
      <c r="BV2" s="106"/>
    </row>
    <row r="3" spans="1:76" ht="22.5" customHeight="1" x14ac:dyDescent="0.5500000000000000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43" t="s">
        <v>20</v>
      </c>
      <c r="N3" s="143"/>
      <c r="O3" s="143"/>
      <c r="P3" s="143"/>
      <c r="Q3" s="143"/>
      <c r="R3" s="143"/>
      <c r="S3" s="143"/>
      <c r="T3" s="143"/>
      <c r="U3" s="143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H3" s="110"/>
      <c r="AI3" s="118"/>
      <c r="AJ3" s="120"/>
      <c r="AK3" s="120"/>
      <c r="AL3" s="120"/>
      <c r="AM3" s="129"/>
      <c r="AN3" s="116"/>
      <c r="AO3" s="116"/>
      <c r="AP3" s="116"/>
      <c r="AQ3" s="131"/>
      <c r="AR3" s="125"/>
      <c r="AS3" s="125"/>
      <c r="AT3" s="125"/>
      <c r="AU3" s="133"/>
      <c r="AV3" s="116"/>
      <c r="AW3" s="144" t="s">
        <v>21</v>
      </c>
      <c r="AX3" s="122"/>
      <c r="AY3" s="122"/>
      <c r="AZ3" s="122"/>
      <c r="BA3" s="121" t="s">
        <v>22</v>
      </c>
      <c r="BB3" s="122"/>
      <c r="BC3" s="122"/>
      <c r="BD3" s="123"/>
      <c r="BE3" s="57"/>
      <c r="BF3" s="29" t="s">
        <v>23</v>
      </c>
      <c r="BG3" s="30" t="s">
        <v>24</v>
      </c>
      <c r="BH3" s="31"/>
      <c r="BI3" s="32" t="s">
        <v>56</v>
      </c>
      <c r="BJ3" s="32" t="s">
        <v>61</v>
      </c>
      <c r="BK3" s="32" t="s">
        <v>57</v>
      </c>
      <c r="BL3" s="32" t="s">
        <v>58</v>
      </c>
      <c r="BM3" s="33" t="s">
        <v>14</v>
      </c>
      <c r="BN3" s="34"/>
      <c r="BO3" s="32" t="s">
        <v>23</v>
      </c>
      <c r="BP3" s="35" t="s">
        <v>24</v>
      </c>
      <c r="BQ3" s="102"/>
      <c r="BR3" s="103"/>
      <c r="BS3" s="103"/>
      <c r="BT3" s="103"/>
      <c r="BU3" s="104"/>
      <c r="BV3" s="107"/>
    </row>
    <row r="4" spans="1:76" ht="22.5" customHeight="1" x14ac:dyDescent="0.5500000000000000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H4" s="36" t="str">
        <f>M3</f>
        <v>年　　月　　日</v>
      </c>
      <c r="AI4" s="37"/>
      <c r="AJ4" s="38"/>
      <c r="AK4" s="38"/>
      <c r="AL4" s="38"/>
      <c r="AM4" s="39"/>
      <c r="AN4" s="40"/>
      <c r="AO4" s="82">
        <f>H13</f>
        <v>0</v>
      </c>
      <c r="AP4" s="82">
        <f>H14</f>
        <v>0</v>
      </c>
      <c r="AQ4" s="42"/>
      <c r="AR4" s="43"/>
      <c r="AS4" s="43"/>
      <c r="AT4" s="43"/>
      <c r="AU4" s="44"/>
      <c r="AV4" s="41">
        <f>R16</f>
        <v>0</v>
      </c>
      <c r="AW4" s="69" t="e">
        <f>DATEVALUE(AW6)</f>
        <v>#VALUE!</v>
      </c>
      <c r="AX4" s="45" t="e">
        <f>TIMEVALUE(AX6)</f>
        <v>#VALUE!</v>
      </c>
      <c r="AY4" s="46" t="s">
        <v>25</v>
      </c>
      <c r="AZ4" s="70" t="e">
        <f>TIMEVALUE(AZ6)</f>
        <v>#VALUE!</v>
      </c>
      <c r="BA4" s="76" t="e">
        <f>DATEVALUE(BA6)</f>
        <v>#VALUE!</v>
      </c>
      <c r="BB4" s="75" t="e">
        <f>TIMEVALUE(BB6)</f>
        <v>#VALUE!</v>
      </c>
      <c r="BC4" s="46" t="s">
        <v>25</v>
      </c>
      <c r="BD4" s="74" t="e">
        <f>TIMEVALUE(BD6)</f>
        <v>#VALUE!</v>
      </c>
      <c r="BE4" s="77">
        <f>D19</f>
        <v>0</v>
      </c>
      <c r="BF4" s="43" t="str">
        <f>IF(BF5=TRUE,"○","")</f>
        <v/>
      </c>
      <c r="BG4" s="44" t="str">
        <f>IF(BG5=TRUE,"○","")</f>
        <v/>
      </c>
      <c r="BH4" s="77">
        <f>D21</f>
        <v>0</v>
      </c>
      <c r="BI4" s="54" t="str">
        <f>IF(BI5=TRUE,"○","")</f>
        <v/>
      </c>
      <c r="BJ4" s="54" t="str">
        <f t="shared" ref="BJ4:BP4" si="0">IF(BJ5=TRUE,"○","")</f>
        <v/>
      </c>
      <c r="BK4" s="54" t="str">
        <f t="shared" si="0"/>
        <v/>
      </c>
      <c r="BL4" s="54" t="str">
        <f t="shared" si="0"/>
        <v/>
      </c>
      <c r="BM4" s="54" t="str">
        <f t="shared" si="0"/>
        <v/>
      </c>
      <c r="BN4" s="78">
        <f>P23</f>
        <v>0</v>
      </c>
      <c r="BO4" s="54" t="str">
        <f t="shared" si="0"/>
        <v/>
      </c>
      <c r="BP4" s="55" t="str">
        <f t="shared" si="0"/>
        <v/>
      </c>
      <c r="BQ4" s="79">
        <f>G30</f>
        <v>0</v>
      </c>
      <c r="BR4" s="78">
        <f>G31</f>
        <v>0</v>
      </c>
      <c r="BS4" s="78">
        <f>O31</f>
        <v>0</v>
      </c>
      <c r="BT4" s="78">
        <f>G32</f>
        <v>0</v>
      </c>
      <c r="BU4" s="80">
        <f>O32</f>
        <v>0</v>
      </c>
      <c r="BV4" s="81">
        <f>D33</f>
        <v>0</v>
      </c>
    </row>
    <row r="5" spans="1:76" ht="9" customHeight="1" x14ac:dyDescent="0.5500000000000000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H5" s="26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4" t="b">
        <v>0</v>
      </c>
      <c r="BG5" s="4" t="b">
        <v>0</v>
      </c>
      <c r="BH5" s="27"/>
      <c r="BI5" s="27" t="b">
        <v>0</v>
      </c>
      <c r="BJ5" s="27" t="b">
        <v>0</v>
      </c>
      <c r="BK5" s="27" t="b">
        <v>0</v>
      </c>
      <c r="BL5" s="27" t="b">
        <v>0</v>
      </c>
      <c r="BM5" s="27" t="b">
        <v>0</v>
      </c>
      <c r="BN5" s="27"/>
      <c r="BO5" s="27" t="b">
        <v>0</v>
      </c>
      <c r="BP5" s="27" t="b">
        <v>0</v>
      </c>
      <c r="BQ5" s="27"/>
      <c r="BR5" s="27"/>
      <c r="BS5" s="27"/>
      <c r="BT5" s="27"/>
      <c r="BU5" s="27"/>
      <c r="BV5" s="5"/>
    </row>
    <row r="6" spans="1:76" ht="22.5" customHeight="1" x14ac:dyDescent="0.55000000000000004">
      <c r="A6" s="1"/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H6" s="47" t="s">
        <v>27</v>
      </c>
      <c r="AO6" s="83"/>
      <c r="AP6" s="83"/>
      <c r="AQ6" s="83"/>
      <c r="AR6" s="83"/>
      <c r="AS6" s="83"/>
      <c r="AT6" s="83"/>
      <c r="AU6" s="83"/>
      <c r="AV6" s="83"/>
      <c r="AW6" s="89" t="str">
        <f>CONCATENATE("R",F17,".",H17,".",J17)</f>
        <v>R..</v>
      </c>
      <c r="AX6" s="89" t="str">
        <f>CONCATENATE(M17,":",O17)</f>
        <v>:</v>
      </c>
      <c r="AY6" s="89"/>
      <c r="AZ6" s="89" t="str">
        <f>CONCATENATE(R17,":",T17)</f>
        <v>:</v>
      </c>
      <c r="BA6" s="89" t="str">
        <f>CONCATENATE("R",F18,".",H18,".",J18)</f>
        <v>R..</v>
      </c>
      <c r="BB6" s="89" t="str">
        <f>CONCATENATE(M18,":",O18)</f>
        <v>:</v>
      </c>
      <c r="BC6" s="89"/>
      <c r="BD6" s="89" t="str">
        <f>CONCATENATE(R18,":",T18)</f>
        <v>:</v>
      </c>
      <c r="BE6" s="83"/>
      <c r="BF6" s="89">
        <f>COUNTIF(BF4:BG4,"○")</f>
        <v>0</v>
      </c>
      <c r="BG6" s="83"/>
      <c r="BH6" s="83"/>
      <c r="BI6" s="89">
        <f>COUNTIF(BI4:BM4,"○")</f>
        <v>0</v>
      </c>
      <c r="BJ6" s="83"/>
      <c r="BK6" s="83"/>
      <c r="BL6" s="83"/>
      <c r="BM6" s="83"/>
      <c r="BN6" s="90">
        <f>IF(BN4=0,0,1)</f>
        <v>0</v>
      </c>
      <c r="BO6" s="89">
        <f>COUNTIF(BO4:BP4,"○")</f>
        <v>0</v>
      </c>
      <c r="BP6" s="83"/>
      <c r="BQ6" s="83"/>
      <c r="BR6" s="83"/>
      <c r="BS6" s="83"/>
      <c r="BT6" s="83"/>
      <c r="BU6" s="83"/>
      <c r="BV6" s="83"/>
    </row>
    <row r="7" spans="1:76" ht="9" customHeight="1" x14ac:dyDescent="0.55000000000000004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O7" s="83"/>
      <c r="AP7" s="83"/>
      <c r="AQ7" s="83"/>
      <c r="AR7" s="83"/>
      <c r="AS7" s="83"/>
      <c r="AT7" s="83"/>
      <c r="AU7" s="83"/>
      <c r="AV7" s="83"/>
      <c r="AW7" s="83"/>
      <c r="AX7" s="87" t="e">
        <f>AZ6-AX6</f>
        <v>#VALUE!</v>
      </c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</row>
    <row r="8" spans="1:76" ht="22.5" customHeight="1" x14ac:dyDescent="0.5500000000000000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126" t="s">
        <v>28</v>
      </c>
      <c r="M8" s="126"/>
      <c r="N8" s="126"/>
      <c r="O8" s="126"/>
      <c r="P8" s="126"/>
      <c r="Q8" s="126"/>
      <c r="R8" s="126"/>
      <c r="S8" s="126"/>
      <c r="T8" s="126"/>
      <c r="U8" s="12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O8" s="83"/>
      <c r="AP8" s="83"/>
      <c r="AQ8" s="83"/>
      <c r="AR8" s="83"/>
      <c r="AS8" s="83"/>
      <c r="AT8" s="83"/>
      <c r="AU8" s="83"/>
      <c r="AV8" s="83"/>
      <c r="AW8" s="83"/>
      <c r="AX8" s="88">
        <v>6.25E-2</v>
      </c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</row>
    <row r="9" spans="1:76" ht="9" customHeight="1" x14ac:dyDescent="0.55000000000000004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</row>
    <row r="10" spans="1:76" ht="22.5" customHeight="1" x14ac:dyDescent="0.55000000000000004">
      <c r="A10" s="1"/>
      <c r="B10" s="2" t="s">
        <v>63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</row>
    <row r="11" spans="1:76" ht="22.5" customHeight="1" x14ac:dyDescent="0.55000000000000004">
      <c r="A11" s="1"/>
      <c r="B11" s="59" t="s">
        <v>64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</row>
    <row r="12" spans="1:76" s="7" customFormat="1" ht="21.75" customHeight="1" thickBot="1" x14ac:dyDescent="0.6">
      <c r="A12" s="2"/>
      <c r="B12" s="127" t="s">
        <v>29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76" s="7" customFormat="1" ht="35.5" customHeight="1" x14ac:dyDescent="0.55000000000000004">
      <c r="A13" s="2"/>
      <c r="B13" s="145" t="s">
        <v>30</v>
      </c>
      <c r="C13" s="146"/>
      <c r="D13" s="149" t="s">
        <v>31</v>
      </c>
      <c r="E13" s="150"/>
      <c r="F13" s="150"/>
      <c r="G13" s="151"/>
      <c r="H13" s="152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4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76" s="7" customFormat="1" ht="35.5" customHeight="1" x14ac:dyDescent="0.55000000000000004">
      <c r="A14" s="2"/>
      <c r="B14" s="147"/>
      <c r="C14" s="148"/>
      <c r="D14" s="155" t="s">
        <v>32</v>
      </c>
      <c r="E14" s="156"/>
      <c r="F14" s="156"/>
      <c r="G14" s="157"/>
      <c r="H14" s="158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60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76" s="7" customFormat="1" ht="35.5" customHeight="1" x14ac:dyDescent="0.55000000000000004">
      <c r="A15" s="2"/>
      <c r="B15" s="162" t="s">
        <v>4</v>
      </c>
      <c r="C15" s="157"/>
      <c r="D15" s="163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5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76" s="7" customFormat="1" ht="35.5" customHeight="1" x14ac:dyDescent="0.55000000000000004">
      <c r="A16" s="2"/>
      <c r="B16" s="166" t="s">
        <v>5</v>
      </c>
      <c r="C16" s="167"/>
      <c r="D16" s="168"/>
      <c r="E16" s="169"/>
      <c r="F16" s="169"/>
      <c r="G16" s="169"/>
      <c r="H16" s="169"/>
      <c r="I16" s="169"/>
      <c r="J16" s="169"/>
      <c r="K16" s="169"/>
      <c r="L16" s="170"/>
      <c r="M16" s="171" t="s">
        <v>33</v>
      </c>
      <c r="N16" s="172"/>
      <c r="O16" s="172"/>
      <c r="P16" s="173"/>
      <c r="Q16" s="85"/>
      <c r="R16" s="185"/>
      <c r="S16" s="185"/>
      <c r="T16" s="185"/>
      <c r="U16" s="72" t="s">
        <v>34</v>
      </c>
      <c r="V16" s="10"/>
      <c r="W16" s="59"/>
      <c r="X16" s="161"/>
      <c r="Y16" s="161"/>
      <c r="Z16" s="161"/>
      <c r="AA16" s="161"/>
      <c r="AB16" s="161"/>
      <c r="AC16" s="161"/>
      <c r="AD16" s="161"/>
      <c r="AE16" s="59"/>
      <c r="AF16" s="59"/>
    </row>
    <row r="17" spans="1:38" s="7" customFormat="1" ht="32" customHeight="1" x14ac:dyDescent="0.55000000000000004">
      <c r="A17" s="2"/>
      <c r="B17" s="166" t="s">
        <v>35</v>
      </c>
      <c r="C17" s="167"/>
      <c r="D17" s="58"/>
      <c r="E17" s="60" t="s">
        <v>73</v>
      </c>
      <c r="F17" s="62"/>
      <c r="G17" s="60" t="s">
        <v>74</v>
      </c>
      <c r="H17" s="62"/>
      <c r="I17" s="60" t="s">
        <v>75</v>
      </c>
      <c r="J17" s="62"/>
      <c r="K17" s="60" t="s">
        <v>76</v>
      </c>
      <c r="L17" s="60" t="str">
        <f>IFERROR(TEXT(AW4,"(aaa)"),"(　 )")</f>
        <v>(　 )</v>
      </c>
      <c r="M17" s="64"/>
      <c r="N17" s="67" t="s">
        <v>77</v>
      </c>
      <c r="O17" s="64"/>
      <c r="P17" s="67" t="s">
        <v>78</v>
      </c>
      <c r="Q17" s="12" t="s">
        <v>25</v>
      </c>
      <c r="R17" s="64"/>
      <c r="S17" s="12" t="s">
        <v>77</v>
      </c>
      <c r="T17" s="64"/>
      <c r="U17" s="67" t="s">
        <v>78</v>
      </c>
      <c r="V17" s="10"/>
      <c r="W17" s="6"/>
      <c r="X17" s="161"/>
      <c r="Y17" s="161"/>
      <c r="Z17" s="161"/>
      <c r="AA17" s="161"/>
      <c r="AB17" s="161"/>
      <c r="AC17" s="161"/>
      <c r="AD17" s="161"/>
      <c r="AE17" s="6"/>
      <c r="AF17" s="6"/>
    </row>
    <row r="18" spans="1:38" s="7" customFormat="1" ht="32" customHeight="1" x14ac:dyDescent="0.2">
      <c r="A18" s="2"/>
      <c r="B18" s="179"/>
      <c r="C18" s="180"/>
      <c r="D18" s="13" t="s">
        <v>36</v>
      </c>
      <c r="E18" s="61" t="s">
        <v>73</v>
      </c>
      <c r="F18" s="63"/>
      <c r="G18" s="61" t="s">
        <v>74</v>
      </c>
      <c r="H18" s="63"/>
      <c r="I18" s="61" t="s">
        <v>75</v>
      </c>
      <c r="J18" s="63"/>
      <c r="K18" s="61" t="s">
        <v>76</v>
      </c>
      <c r="L18" s="61" t="str">
        <f>IFERROR(TEXT(BA4,"(aaa)"),"(　 )")</f>
        <v>(　 )</v>
      </c>
      <c r="M18" s="65"/>
      <c r="N18" s="68" t="s">
        <v>77</v>
      </c>
      <c r="O18" s="65"/>
      <c r="P18" s="68" t="s">
        <v>78</v>
      </c>
      <c r="Q18" s="6" t="s">
        <v>25</v>
      </c>
      <c r="R18" s="65"/>
      <c r="S18" s="6" t="s">
        <v>77</v>
      </c>
      <c r="T18" s="65"/>
      <c r="U18" s="68" t="s">
        <v>78</v>
      </c>
      <c r="V18" s="11" t="s">
        <v>37</v>
      </c>
      <c r="W18" s="9"/>
      <c r="Y18" s="48"/>
      <c r="Z18" s="48"/>
      <c r="AA18" s="48"/>
      <c r="AB18" s="48"/>
      <c r="AC18" s="48"/>
      <c r="AD18" s="48"/>
      <c r="AE18" s="48"/>
      <c r="AF18" s="48"/>
      <c r="AG18" s="2"/>
      <c r="AH18" s="2"/>
      <c r="AI18" s="2"/>
      <c r="AJ18" s="2"/>
      <c r="AK18" s="2"/>
      <c r="AL18" s="2"/>
    </row>
    <row r="19" spans="1:38" s="7" customFormat="1" ht="30" customHeight="1" x14ac:dyDescent="0.55000000000000004">
      <c r="A19" s="2"/>
      <c r="B19" s="138" t="s">
        <v>7</v>
      </c>
      <c r="C19" s="139"/>
      <c r="D19" s="140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 t="s">
        <v>79</v>
      </c>
      <c r="P19" s="141"/>
      <c r="Q19" s="141"/>
      <c r="R19" s="141"/>
      <c r="S19" s="141"/>
      <c r="T19" s="141"/>
      <c r="U19" s="141"/>
      <c r="V19" s="142"/>
      <c r="X19" s="91" t="str">
        <f>IF(BF6=0,"← 遠隔型または集合型にチェックしてください。","")</f>
        <v>← 遠隔型または集合型にチェックしてください。</v>
      </c>
      <c r="Y19" s="91"/>
      <c r="Z19" s="91"/>
      <c r="AA19" s="91"/>
      <c r="AB19" s="91"/>
      <c r="AC19" s="91"/>
      <c r="AD19" s="53"/>
      <c r="AE19" s="53"/>
      <c r="AF19" s="53"/>
      <c r="AG19" s="49"/>
      <c r="AI19" s="9"/>
      <c r="AJ19" s="9"/>
      <c r="AK19" s="9"/>
      <c r="AL19" s="2"/>
    </row>
    <row r="20" spans="1:38" s="7" customFormat="1" ht="4" customHeight="1" x14ac:dyDescent="0.55000000000000004">
      <c r="A20" s="2"/>
      <c r="B20" s="166" t="s">
        <v>8</v>
      </c>
      <c r="C20" s="167"/>
      <c r="D20" s="195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7"/>
      <c r="X20" s="73"/>
      <c r="Y20" s="73"/>
      <c r="Z20" s="73"/>
      <c r="AA20" s="73"/>
      <c r="AB20" s="73"/>
      <c r="AC20" s="73"/>
      <c r="AD20" s="53"/>
      <c r="AE20" s="53"/>
      <c r="AF20" s="53"/>
      <c r="AG20" s="49"/>
      <c r="AI20" s="9"/>
      <c r="AJ20" s="9"/>
      <c r="AK20" s="9"/>
      <c r="AL20" s="2"/>
    </row>
    <row r="21" spans="1:38" s="7" customFormat="1" ht="70" customHeight="1" x14ac:dyDescent="0.55000000000000004">
      <c r="A21" s="2"/>
      <c r="B21" s="177"/>
      <c r="C21" s="178"/>
      <c r="D21" s="191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3"/>
      <c r="W21" s="9"/>
      <c r="X21" s="53"/>
      <c r="Y21" s="53"/>
      <c r="Z21" s="53"/>
      <c r="AA21" s="53"/>
      <c r="AB21" s="53"/>
      <c r="AC21" s="53"/>
      <c r="AD21" s="53"/>
      <c r="AE21" s="53"/>
      <c r="AF21" s="53"/>
      <c r="AG21" s="49"/>
      <c r="AH21" s="2"/>
      <c r="AI21" s="2"/>
      <c r="AJ21" s="2"/>
      <c r="AK21" s="2"/>
      <c r="AL21" s="2"/>
    </row>
    <row r="22" spans="1:38" s="7" customFormat="1" ht="15.5" customHeight="1" x14ac:dyDescent="0.55000000000000004">
      <c r="A22" s="2"/>
      <c r="B22" s="177"/>
      <c r="C22" s="178"/>
      <c r="D22" s="198" t="s">
        <v>55</v>
      </c>
      <c r="E22" s="186" t="s">
        <v>68</v>
      </c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7"/>
      <c r="W22" s="9"/>
      <c r="X22" s="53"/>
      <c r="Y22" s="53"/>
      <c r="Z22" s="53"/>
      <c r="AA22" s="53"/>
      <c r="AB22" s="53"/>
      <c r="AC22" s="53"/>
      <c r="AD22" s="53"/>
      <c r="AE22" s="53"/>
      <c r="AF22" s="53"/>
      <c r="AG22" s="49"/>
      <c r="AH22" s="2"/>
      <c r="AI22" s="2"/>
      <c r="AJ22" s="2"/>
      <c r="AK22" s="2"/>
      <c r="AL22" s="2"/>
    </row>
    <row r="23" spans="1:38" s="7" customFormat="1" ht="17.5" customHeight="1" x14ac:dyDescent="0.55000000000000004">
      <c r="A23" s="2"/>
      <c r="B23" s="177"/>
      <c r="C23" s="178"/>
      <c r="D23" s="199"/>
      <c r="E23" s="194" t="s">
        <v>80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88"/>
      <c r="Q23" s="188"/>
      <c r="R23" s="188"/>
      <c r="S23" s="188"/>
      <c r="T23" s="188"/>
      <c r="U23" s="188"/>
      <c r="V23" s="28" t="s">
        <v>37</v>
      </c>
      <c r="W23" s="9"/>
      <c r="X23" s="91" t="str">
        <f>IF(BI6=0,"← 実施方法のいずれかにチェックしてください。","")</f>
        <v>← 実施方法のいずれかにチェックしてください。</v>
      </c>
      <c r="Y23" s="91"/>
      <c r="Z23" s="91"/>
      <c r="AA23" s="91"/>
      <c r="AB23" s="91"/>
      <c r="AC23" s="91"/>
      <c r="AD23" s="53"/>
      <c r="AE23" s="53"/>
      <c r="AF23" s="53"/>
      <c r="AG23" s="49"/>
      <c r="AH23" s="2"/>
      <c r="AI23" s="2"/>
      <c r="AJ23" s="2"/>
      <c r="AK23" s="2"/>
      <c r="AL23" s="2"/>
    </row>
    <row r="24" spans="1:38" s="7" customFormat="1" ht="28" customHeight="1" x14ac:dyDescent="0.55000000000000004">
      <c r="A24" s="2"/>
      <c r="B24" s="177"/>
      <c r="C24" s="178"/>
      <c r="D24" s="199"/>
      <c r="E24" s="189" t="s">
        <v>67</v>
      </c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90"/>
      <c r="W24" s="14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8" s="7" customFormat="1" ht="15.5" customHeight="1" x14ac:dyDescent="0.55000000000000004">
      <c r="A25" s="2"/>
      <c r="B25" s="177"/>
      <c r="C25" s="178"/>
      <c r="D25" s="199"/>
      <c r="E25" s="186" t="s">
        <v>89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4"/>
      <c r="X25" s="50"/>
      <c r="Y25" s="50"/>
      <c r="Z25" s="50"/>
      <c r="AA25" s="50"/>
      <c r="AB25" s="50"/>
      <c r="AC25" s="50"/>
      <c r="AD25" s="50"/>
      <c r="AE25" s="50"/>
      <c r="AF25" s="50"/>
      <c r="AG25" s="50"/>
    </row>
    <row r="26" spans="1:38" s="7" customFormat="1" ht="15.5" customHeight="1" x14ac:dyDescent="0.55000000000000004">
      <c r="A26" s="2"/>
      <c r="B26" s="177"/>
      <c r="C26" s="178"/>
      <c r="D26" s="199"/>
      <c r="E26" s="188" t="s">
        <v>69</v>
      </c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203"/>
      <c r="W26" s="14"/>
      <c r="X26" s="91" t="str">
        <f>IF(BO6=0,"← 遠隔または集合にチェックしてください。","")</f>
        <v>← 遠隔または集合にチェックしてください。</v>
      </c>
      <c r="Y26" s="91"/>
      <c r="Z26" s="91"/>
      <c r="AA26" s="91"/>
      <c r="AB26" s="91"/>
      <c r="AC26" s="91"/>
      <c r="AD26" s="50"/>
      <c r="AE26" s="50"/>
      <c r="AF26" s="50"/>
      <c r="AG26" s="50"/>
    </row>
    <row r="27" spans="1:38" s="7" customFormat="1" ht="15.5" customHeight="1" x14ac:dyDescent="0.55000000000000004">
      <c r="A27" s="2"/>
      <c r="B27" s="177"/>
      <c r="C27" s="178"/>
      <c r="D27" s="199"/>
      <c r="E27" s="205" t="s">
        <v>90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8"/>
      <c r="W27" s="14"/>
      <c r="X27" s="91" t="str">
        <f>IF(BO6=2,"← 遠隔と集合の両方がチェックされています。（校内研修の場合は修正不要）","")</f>
        <v/>
      </c>
      <c r="Y27" s="91"/>
      <c r="Z27" s="91"/>
      <c r="AA27" s="91"/>
      <c r="AB27" s="91"/>
      <c r="AC27" s="91"/>
      <c r="AD27" s="91"/>
      <c r="AE27" s="91"/>
      <c r="AF27" s="50"/>
      <c r="AG27" s="50"/>
    </row>
    <row r="28" spans="1:38" s="7" customFormat="1" ht="26.5" customHeight="1" x14ac:dyDescent="0.55000000000000004">
      <c r="A28" s="2"/>
      <c r="B28" s="177"/>
      <c r="C28" s="178"/>
      <c r="D28" s="199"/>
      <c r="E28" s="71"/>
      <c r="F28" s="71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8"/>
      <c r="W28" s="14"/>
      <c r="X28" s="91" t="str">
        <f>IF(AND(BP4="○",G28=""),"← 集合を希望する理由や必要性を具体的に記載してください。","")</f>
        <v/>
      </c>
      <c r="Y28" s="91"/>
      <c r="Z28" s="91"/>
      <c r="AA28" s="91"/>
      <c r="AB28" s="91"/>
      <c r="AC28" s="91"/>
      <c r="AD28" s="91"/>
      <c r="AE28" s="50"/>
      <c r="AF28" s="50"/>
      <c r="AG28" s="50"/>
    </row>
    <row r="29" spans="1:38" s="7" customFormat="1" ht="4" customHeight="1" x14ac:dyDescent="0.55000000000000004">
      <c r="A29" s="2"/>
      <c r="B29" s="179"/>
      <c r="C29" s="180"/>
      <c r="D29" s="200"/>
      <c r="E29" s="84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2"/>
      <c r="W29" s="14"/>
      <c r="X29" s="73"/>
      <c r="Y29" s="73"/>
      <c r="Z29" s="73"/>
      <c r="AA29" s="73"/>
      <c r="AB29" s="73"/>
      <c r="AC29" s="73"/>
      <c r="AD29" s="73"/>
      <c r="AE29" s="50"/>
      <c r="AF29" s="50"/>
      <c r="AG29" s="50"/>
    </row>
    <row r="30" spans="1:38" s="7" customFormat="1" ht="25.5" customHeight="1" x14ac:dyDescent="0.55000000000000004">
      <c r="A30" s="2"/>
      <c r="B30" s="166" t="s">
        <v>38</v>
      </c>
      <c r="C30" s="167"/>
      <c r="D30" s="208" t="s">
        <v>39</v>
      </c>
      <c r="E30" s="208"/>
      <c r="F30" s="20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60"/>
      <c r="W30" s="14"/>
      <c r="Y30" s="14"/>
      <c r="Z30" s="14"/>
      <c r="AA30" s="14"/>
      <c r="AB30" s="14"/>
      <c r="AC30" s="14"/>
      <c r="AD30" s="14"/>
      <c r="AE30" s="14"/>
      <c r="AF30" s="14"/>
    </row>
    <row r="31" spans="1:38" s="7" customFormat="1" ht="25.5" customHeight="1" x14ac:dyDescent="0.55000000000000004">
      <c r="A31" s="2"/>
      <c r="B31" s="177"/>
      <c r="C31" s="178"/>
      <c r="D31" s="155" t="s">
        <v>40</v>
      </c>
      <c r="E31" s="156"/>
      <c r="F31" s="156"/>
      <c r="G31" s="184"/>
      <c r="H31" s="184"/>
      <c r="I31" s="184"/>
      <c r="J31" s="184"/>
      <c r="K31" s="184"/>
      <c r="L31" s="156" t="s">
        <v>41</v>
      </c>
      <c r="M31" s="156"/>
      <c r="N31" s="157"/>
      <c r="O31" s="181"/>
      <c r="P31" s="182"/>
      <c r="Q31" s="182"/>
      <c r="R31" s="182"/>
      <c r="S31" s="182"/>
      <c r="T31" s="182"/>
      <c r="U31" s="182"/>
      <c r="V31" s="183"/>
      <c r="W31" s="15"/>
      <c r="X31" s="50"/>
      <c r="Y31" s="15"/>
      <c r="Z31" s="15"/>
      <c r="AA31" s="15"/>
      <c r="AB31" s="15"/>
      <c r="AC31" s="15"/>
      <c r="AD31" s="15"/>
      <c r="AE31" s="15"/>
      <c r="AF31" s="15"/>
    </row>
    <row r="32" spans="1:38" s="7" customFormat="1" ht="25.5" customHeight="1" x14ac:dyDescent="0.55000000000000004">
      <c r="A32" s="2"/>
      <c r="B32" s="177"/>
      <c r="C32" s="178"/>
      <c r="D32" s="155" t="s">
        <v>42</v>
      </c>
      <c r="E32" s="156"/>
      <c r="F32" s="156"/>
      <c r="G32" s="184"/>
      <c r="H32" s="184"/>
      <c r="I32" s="184"/>
      <c r="J32" s="184"/>
      <c r="K32" s="184"/>
      <c r="L32" s="156" t="s">
        <v>43</v>
      </c>
      <c r="M32" s="156"/>
      <c r="N32" s="157"/>
      <c r="O32" s="181"/>
      <c r="P32" s="182"/>
      <c r="Q32" s="182"/>
      <c r="R32" s="182"/>
      <c r="S32" s="182"/>
      <c r="T32" s="182"/>
      <c r="U32" s="182"/>
      <c r="V32" s="183"/>
      <c r="W32" s="6"/>
      <c r="X32" s="51"/>
      <c r="Y32" s="6"/>
      <c r="Z32" s="6"/>
      <c r="AA32" s="6"/>
      <c r="AB32" s="6"/>
      <c r="AC32" s="6"/>
      <c r="AD32" s="6"/>
      <c r="AE32" s="6"/>
      <c r="AF32" s="6"/>
    </row>
    <row r="33" spans="1:33" s="7" customFormat="1" ht="45" customHeight="1" thickBot="1" x14ac:dyDescent="0.6">
      <c r="A33" s="2"/>
      <c r="B33" s="138" t="s">
        <v>9</v>
      </c>
      <c r="C33" s="139"/>
      <c r="D33" s="174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6"/>
      <c r="W33" s="16"/>
      <c r="X33" s="51"/>
      <c r="Y33" s="16"/>
      <c r="Z33" s="16"/>
      <c r="AA33" s="16"/>
      <c r="AB33" s="16"/>
      <c r="AC33" s="16"/>
      <c r="AD33" s="16"/>
      <c r="AE33" s="16"/>
      <c r="AF33" s="16"/>
    </row>
    <row r="34" spans="1:33" s="7" customFormat="1" ht="19" customHeight="1" thickTop="1" x14ac:dyDescent="0.55000000000000004">
      <c r="A34" s="2"/>
      <c r="B34" s="17" t="s">
        <v>44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9"/>
      <c r="W34" s="59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spans="1:33" s="7" customFormat="1" ht="19" customHeight="1" x14ac:dyDescent="0.55000000000000004">
      <c r="A35" s="2"/>
      <c r="B35" s="20" t="s">
        <v>66</v>
      </c>
      <c r="C35" s="2"/>
      <c r="D35" s="2"/>
      <c r="E35" s="2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1" t="s">
        <v>45</v>
      </c>
      <c r="W35" s="59"/>
      <c r="X35" s="59"/>
      <c r="Y35" s="59"/>
      <c r="Z35" s="59"/>
      <c r="AA35" s="59"/>
      <c r="AB35" s="59"/>
      <c r="AC35" s="59"/>
      <c r="AD35" s="59"/>
      <c r="AE35" s="59"/>
      <c r="AF35" s="59"/>
    </row>
    <row r="36" spans="1:33" ht="19" customHeight="1" x14ac:dyDescent="0.55000000000000004">
      <c r="A36" s="1"/>
      <c r="B36" s="20" t="s">
        <v>46</v>
      </c>
      <c r="C36" s="2"/>
      <c r="D36" s="2"/>
      <c r="E36" s="2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1" t="s">
        <v>45</v>
      </c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3" s="7" customFormat="1" ht="19" customHeight="1" thickBot="1" x14ac:dyDescent="0.6">
      <c r="A37" s="2"/>
      <c r="B37" s="22" t="s">
        <v>86</v>
      </c>
      <c r="C37" s="23"/>
      <c r="D37" s="23"/>
      <c r="E37" s="66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4" t="s">
        <v>45</v>
      </c>
      <c r="W37" s="56"/>
      <c r="X37" s="56"/>
      <c r="Y37" s="56"/>
      <c r="Z37" s="56"/>
      <c r="AA37" s="56"/>
      <c r="AB37" s="56"/>
      <c r="AC37" s="56"/>
      <c r="AD37" s="56"/>
      <c r="AE37" s="56"/>
      <c r="AF37" s="56"/>
    </row>
    <row r="38" spans="1:33" s="7" customFormat="1" ht="30" customHeight="1" thickTop="1" x14ac:dyDescent="0.2">
      <c r="A38" s="2"/>
      <c r="B38" s="25" t="s">
        <v>47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56"/>
      <c r="X38" s="56"/>
      <c r="Y38" s="56"/>
      <c r="Z38" s="56"/>
      <c r="AA38" s="56"/>
      <c r="AB38" s="56"/>
      <c r="AC38" s="56"/>
      <c r="AD38" s="56"/>
      <c r="AE38" s="56"/>
      <c r="AF38" s="56"/>
    </row>
    <row r="39" spans="1:33" s="7" customFormat="1" ht="18.649999999999999" customHeight="1" x14ac:dyDescent="0.55000000000000004">
      <c r="A39" s="2"/>
      <c r="B39" s="1" t="s">
        <v>62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3" ht="17.25" customHeight="1" x14ac:dyDescent="0.55000000000000004">
      <c r="A40" s="1"/>
      <c r="B40" s="1" t="s">
        <v>50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3" ht="17.25" customHeight="1" x14ac:dyDescent="0.55000000000000004">
      <c r="A41" s="1"/>
      <c r="B41" s="1" t="s">
        <v>51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3" ht="17.25" customHeight="1" x14ac:dyDescent="0.55000000000000004">
      <c r="A42" s="1"/>
      <c r="B42" s="1" t="s">
        <v>65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3" ht="17.25" customHeight="1" x14ac:dyDescent="0.55000000000000004">
      <c r="A43" s="1"/>
      <c r="B43" s="1" t="s">
        <v>52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3" ht="17.25" customHeight="1" x14ac:dyDescent="0.55000000000000004">
      <c r="A44" s="1"/>
      <c r="B44" s="1" t="s">
        <v>53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3" ht="17.25" customHeight="1" x14ac:dyDescent="0.55000000000000004">
      <c r="A45" s="1"/>
      <c r="B45" s="1" t="s">
        <v>48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3" ht="17.25" customHeight="1" x14ac:dyDescent="0.55000000000000004">
      <c r="A46" s="1"/>
      <c r="B46" s="1" t="s">
        <v>49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3" ht="21.75" customHeight="1" x14ac:dyDescent="0.55000000000000004"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3" ht="21.75" customHeight="1" x14ac:dyDescent="0.55000000000000004"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ht="21.75" customHeight="1" x14ac:dyDescent="0.55000000000000004"/>
    <row r="50" ht="21.75" customHeight="1" x14ac:dyDescent="0.55000000000000004"/>
    <row r="51" ht="21.75" customHeight="1" x14ac:dyDescent="0.55000000000000004"/>
    <row r="52" ht="21.75" customHeight="1" x14ac:dyDescent="0.55000000000000004"/>
    <row r="53" ht="21.75" customHeight="1" x14ac:dyDescent="0.55000000000000004"/>
    <row r="54" ht="21.75" customHeight="1" x14ac:dyDescent="0.55000000000000004"/>
    <row r="55" ht="21.75" customHeight="1" x14ac:dyDescent="0.55000000000000004"/>
  </sheetData>
  <mergeCells count="73">
    <mergeCell ref="F37:U37"/>
    <mergeCell ref="L32:N32"/>
    <mergeCell ref="O32:V32"/>
    <mergeCell ref="E27:U27"/>
    <mergeCell ref="F36:U36"/>
    <mergeCell ref="G28:U28"/>
    <mergeCell ref="F35:U35"/>
    <mergeCell ref="D30:F30"/>
    <mergeCell ref="G30:V30"/>
    <mergeCell ref="D31:F31"/>
    <mergeCell ref="G31:K31"/>
    <mergeCell ref="X17:AD17"/>
    <mergeCell ref="P23:U23"/>
    <mergeCell ref="E24:V24"/>
    <mergeCell ref="D21:V21"/>
    <mergeCell ref="E22:V22"/>
    <mergeCell ref="E23:O23"/>
    <mergeCell ref="D20:V20"/>
    <mergeCell ref="D22:D29"/>
    <mergeCell ref="F29:V29"/>
    <mergeCell ref="E26:V26"/>
    <mergeCell ref="D15:V15"/>
    <mergeCell ref="B16:C16"/>
    <mergeCell ref="D16:L16"/>
    <mergeCell ref="M16:P16"/>
    <mergeCell ref="B33:C33"/>
    <mergeCell ref="D33:V33"/>
    <mergeCell ref="B20:C29"/>
    <mergeCell ref="B17:C18"/>
    <mergeCell ref="B30:C32"/>
    <mergeCell ref="L31:N31"/>
    <mergeCell ref="O31:V31"/>
    <mergeCell ref="D32:F32"/>
    <mergeCell ref="G32:K32"/>
    <mergeCell ref="R16:T16"/>
    <mergeCell ref="E25:V25"/>
    <mergeCell ref="AT2:AT3"/>
    <mergeCell ref="AU2:AU3"/>
    <mergeCell ref="AV1:AV3"/>
    <mergeCell ref="AW1:BD2"/>
    <mergeCell ref="B19:C19"/>
    <mergeCell ref="D19:N19"/>
    <mergeCell ref="O19:V19"/>
    <mergeCell ref="M3:U3"/>
    <mergeCell ref="AW3:AZ3"/>
    <mergeCell ref="B13:C14"/>
    <mergeCell ref="D13:G13"/>
    <mergeCell ref="H13:V13"/>
    <mergeCell ref="D14:G14"/>
    <mergeCell ref="H14:V14"/>
    <mergeCell ref="X16:AD16"/>
    <mergeCell ref="B15:C15"/>
    <mergeCell ref="L8:U8"/>
    <mergeCell ref="B12:V12"/>
    <mergeCell ref="AM2:AM3"/>
    <mergeCell ref="AQ2:AQ3"/>
    <mergeCell ref="AR2:AR3"/>
    <mergeCell ref="BE1:BG2"/>
    <mergeCell ref="BH1:BP2"/>
    <mergeCell ref="BQ1:BU3"/>
    <mergeCell ref="BV1:BV3"/>
    <mergeCell ref="AH1:AH3"/>
    <mergeCell ref="AI1:AM1"/>
    <mergeCell ref="AN1:AN3"/>
    <mergeCell ref="AO1:AO3"/>
    <mergeCell ref="AP1:AP3"/>
    <mergeCell ref="AQ1:AU1"/>
    <mergeCell ref="AI2:AI3"/>
    <mergeCell ref="AJ2:AJ3"/>
    <mergeCell ref="AK2:AK3"/>
    <mergeCell ref="AL2:AL3"/>
    <mergeCell ref="BA3:BD3"/>
    <mergeCell ref="AS2:AS3"/>
  </mergeCells>
  <phoneticPr fontId="2"/>
  <conditionalFormatting sqref="H13:H14 D15:D16 R16 F17 H17 J17 M17 O17 R17 T17 D19 D21 O31:O32 G30:G32">
    <cfRule type="containsBlanks" dxfId="9" priority="5">
      <formula>LEN(TRIM(D13))=0</formula>
    </cfRule>
  </conditionalFormatting>
  <conditionalFormatting sqref="G28">
    <cfRule type="expression" dxfId="8" priority="4">
      <formula>$BP$5=TRUE</formula>
    </cfRule>
  </conditionalFormatting>
  <conditionalFormatting sqref="P23:U23">
    <cfRule type="expression" dxfId="7" priority="2">
      <formula>$BN$6=1</formula>
    </cfRule>
    <cfRule type="expression" dxfId="6" priority="3">
      <formula>$BM$4="○"</formula>
    </cfRule>
  </conditionalFormatting>
  <conditionalFormatting sqref="G28:U28">
    <cfRule type="notContainsBlanks" dxfId="5" priority="1">
      <formula>LEN(TRIM(G28))&gt;0</formula>
    </cfRule>
  </conditionalFormatting>
  <dataValidations count="1">
    <dataValidation type="list" allowBlank="1" showInputMessage="1" showErrorMessage="1" sqref="Q16" xr:uid="{D6DFE9C9-AC27-4F24-A2D2-37050D671E4B}">
      <formula1>$BX$1:$BX$2</formula1>
    </dataValidation>
  </dataValidations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15</xdr:col>
                    <xdr:colOff>88900</xdr:colOff>
                    <xdr:row>18</xdr:row>
                    <xdr:rowOff>69850</xdr:rowOff>
                  </from>
                  <to>
                    <xdr:col>16</xdr:col>
                    <xdr:colOff>6350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18</xdr:col>
                    <xdr:colOff>69850</xdr:colOff>
                    <xdr:row>18</xdr:row>
                    <xdr:rowOff>69850</xdr:rowOff>
                  </from>
                  <to>
                    <xdr:col>18</xdr:col>
                    <xdr:colOff>241300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177800</xdr:rowOff>
                  </from>
                  <to>
                    <xdr:col>4</xdr:col>
                    <xdr:colOff>450850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9</xdr:col>
                    <xdr:colOff>311150</xdr:colOff>
                    <xdr:row>21</xdr:row>
                    <xdr:rowOff>177800</xdr:rowOff>
                  </from>
                  <to>
                    <xdr:col>10</xdr:col>
                    <xdr:colOff>184150</xdr:colOff>
                    <xdr:row>22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11</xdr:col>
                    <xdr:colOff>342900</xdr:colOff>
                    <xdr:row>21</xdr:row>
                    <xdr:rowOff>171450</xdr:rowOff>
                  </from>
                  <to>
                    <xdr:col>12</xdr:col>
                    <xdr:colOff>133350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5</xdr:col>
                    <xdr:colOff>266700</xdr:colOff>
                    <xdr:row>21</xdr:row>
                    <xdr:rowOff>184150</xdr:rowOff>
                  </from>
                  <to>
                    <xdr:col>6</xdr:col>
                    <xdr:colOff>133350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21</xdr:row>
                    <xdr:rowOff>171450</xdr:rowOff>
                  </from>
                  <to>
                    <xdr:col>8</xdr:col>
                    <xdr:colOff>133350</xdr:colOff>
                    <xdr:row>22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171450</xdr:rowOff>
                  </from>
                  <to>
                    <xdr:col>4</xdr:col>
                    <xdr:colOff>374650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4</xdr:col>
                    <xdr:colOff>114300</xdr:colOff>
                    <xdr:row>25</xdr:row>
                    <xdr:rowOff>158750</xdr:rowOff>
                  </from>
                  <to>
                    <xdr:col>4</xdr:col>
                    <xdr:colOff>412750</xdr:colOff>
                    <xdr:row>27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7347-176C-481C-87FD-5B9955D5EE6F}">
  <sheetPr>
    <pageSetUpPr fitToPage="1"/>
  </sheetPr>
  <dimension ref="A1:BX55"/>
  <sheetViews>
    <sheetView view="pageBreakPreview" zoomScale="85" zoomScaleNormal="100" zoomScaleSheetLayoutView="85" workbookViewId="0">
      <selection activeCell="A4" sqref="A4"/>
    </sheetView>
  </sheetViews>
  <sheetFormatPr defaultColWidth="8.25" defaultRowHeight="13" x14ac:dyDescent="0.55000000000000004"/>
  <cols>
    <col min="1" max="1" width="2.83203125" style="3" customWidth="1"/>
    <col min="2" max="3" width="11.33203125" style="3" customWidth="1"/>
    <col min="4" max="4" width="4.25" style="3" customWidth="1"/>
    <col min="5" max="5" width="7.58203125" style="3" customWidth="1"/>
    <col min="6" max="6" width="4.58203125" style="3" customWidth="1"/>
    <col min="7" max="7" width="3.33203125" style="3" customWidth="1"/>
    <col min="8" max="8" width="4.58203125" style="3" customWidth="1"/>
    <col min="9" max="9" width="3.33203125" style="3" customWidth="1"/>
    <col min="10" max="10" width="4.58203125" style="3" customWidth="1"/>
    <col min="11" max="11" width="3.33203125" style="3" customWidth="1"/>
    <col min="12" max="12" width="7.08203125" style="3" customWidth="1"/>
    <col min="13" max="13" width="4.58203125" style="3" customWidth="1"/>
    <col min="14" max="14" width="3.33203125" style="3" customWidth="1"/>
    <col min="15" max="15" width="4.58203125" style="3" customWidth="1"/>
    <col min="16" max="17" width="3.33203125" style="3" customWidth="1"/>
    <col min="18" max="18" width="4.58203125" style="3" customWidth="1"/>
    <col min="19" max="19" width="3.33203125" style="3" customWidth="1"/>
    <col min="20" max="20" width="4.58203125" style="3" customWidth="1"/>
    <col min="21" max="21" width="3.33203125" style="3" customWidth="1"/>
    <col min="22" max="22" width="4.5" style="3" customWidth="1"/>
    <col min="23" max="23" width="4.08203125" style="3" customWidth="1"/>
    <col min="24" max="31" width="8.25" style="3" customWidth="1"/>
    <col min="32" max="32" width="12.08203125" style="3" customWidth="1"/>
    <col min="33" max="33" width="8.25" style="3"/>
    <col min="34" max="34" width="10.08203125" style="3" customWidth="1"/>
    <col min="35" max="39" width="3.33203125" style="3" customWidth="1"/>
    <col min="40" max="40" width="4.83203125" style="3" bestFit="1" customWidth="1"/>
    <col min="41" max="42" width="22.33203125" style="3" customWidth="1"/>
    <col min="43" max="47" width="3.33203125" style="3" bestFit="1" customWidth="1"/>
    <col min="48" max="48" width="6.83203125" style="3" customWidth="1"/>
    <col min="49" max="49" width="11.33203125" style="3" customWidth="1"/>
    <col min="50" max="50" width="6.08203125" style="3" customWidth="1"/>
    <col min="51" max="51" width="2.33203125" style="3" customWidth="1"/>
    <col min="52" max="52" width="6.08203125" style="3" customWidth="1"/>
    <col min="53" max="53" width="11.33203125" style="3" customWidth="1"/>
    <col min="54" max="54" width="6.08203125" style="3" customWidth="1"/>
    <col min="55" max="55" width="2.33203125" style="3" customWidth="1"/>
    <col min="56" max="56" width="6.08203125" style="3" customWidth="1"/>
    <col min="57" max="57" width="25" style="3" customWidth="1"/>
    <col min="58" max="59" width="4.33203125" style="3" customWidth="1"/>
    <col min="60" max="60" width="20.83203125" style="3" customWidth="1"/>
    <col min="61" max="65" width="4.25" style="3" customWidth="1"/>
    <col min="66" max="66" width="8.25" style="3" customWidth="1"/>
    <col min="67" max="68" width="4.25" style="3" customWidth="1"/>
    <col min="69" max="73" width="6.75" style="3" customWidth="1"/>
    <col min="74" max="74" width="25" style="3" customWidth="1"/>
    <col min="75" max="16384" width="8.25" style="3"/>
  </cols>
  <sheetData>
    <row r="1" spans="1:76" ht="22.5" customHeight="1" x14ac:dyDescent="0.55000000000000004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08" t="s">
        <v>1</v>
      </c>
      <c r="AI1" s="111" t="s">
        <v>2</v>
      </c>
      <c r="AJ1" s="112"/>
      <c r="AK1" s="112"/>
      <c r="AL1" s="112"/>
      <c r="AM1" s="113"/>
      <c r="AN1" s="114" t="s">
        <v>54</v>
      </c>
      <c r="AO1" s="114" t="s">
        <v>3</v>
      </c>
      <c r="AP1" s="114" t="s">
        <v>4</v>
      </c>
      <c r="AQ1" s="96" t="s">
        <v>5</v>
      </c>
      <c r="AR1" s="97"/>
      <c r="AS1" s="97"/>
      <c r="AT1" s="97"/>
      <c r="AU1" s="98"/>
      <c r="AV1" s="134" t="s">
        <v>59</v>
      </c>
      <c r="AW1" s="96" t="s">
        <v>6</v>
      </c>
      <c r="AX1" s="97"/>
      <c r="AY1" s="97"/>
      <c r="AZ1" s="97"/>
      <c r="BA1" s="97"/>
      <c r="BB1" s="97"/>
      <c r="BC1" s="97"/>
      <c r="BD1" s="98"/>
      <c r="BE1" s="96" t="s">
        <v>7</v>
      </c>
      <c r="BF1" s="97"/>
      <c r="BG1" s="98"/>
      <c r="BH1" s="96" t="s">
        <v>8</v>
      </c>
      <c r="BI1" s="97"/>
      <c r="BJ1" s="97"/>
      <c r="BK1" s="97"/>
      <c r="BL1" s="97"/>
      <c r="BM1" s="97"/>
      <c r="BN1" s="97"/>
      <c r="BO1" s="97"/>
      <c r="BP1" s="98"/>
      <c r="BQ1" s="96" t="s">
        <v>38</v>
      </c>
      <c r="BR1" s="97"/>
      <c r="BS1" s="97"/>
      <c r="BT1" s="97"/>
      <c r="BU1" s="98"/>
      <c r="BV1" s="105" t="s">
        <v>9</v>
      </c>
      <c r="BX1" s="86" t="s">
        <v>87</v>
      </c>
    </row>
    <row r="2" spans="1:76" ht="9" customHeight="1" x14ac:dyDescent="0.5500000000000000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H2" s="109"/>
      <c r="AI2" s="117" t="s">
        <v>10</v>
      </c>
      <c r="AJ2" s="119" t="s">
        <v>11</v>
      </c>
      <c r="AK2" s="119" t="s">
        <v>12</v>
      </c>
      <c r="AL2" s="119" t="s">
        <v>13</v>
      </c>
      <c r="AM2" s="128" t="s">
        <v>14</v>
      </c>
      <c r="AN2" s="115"/>
      <c r="AO2" s="115"/>
      <c r="AP2" s="115"/>
      <c r="AQ2" s="130" t="s">
        <v>15</v>
      </c>
      <c r="AR2" s="124" t="s">
        <v>16</v>
      </c>
      <c r="AS2" s="124" t="s">
        <v>17</v>
      </c>
      <c r="AT2" s="124" t="s">
        <v>18</v>
      </c>
      <c r="AU2" s="132" t="s">
        <v>19</v>
      </c>
      <c r="AV2" s="115"/>
      <c r="AW2" s="135"/>
      <c r="AX2" s="136"/>
      <c r="AY2" s="136"/>
      <c r="AZ2" s="136"/>
      <c r="BA2" s="136"/>
      <c r="BB2" s="136"/>
      <c r="BC2" s="136"/>
      <c r="BD2" s="137"/>
      <c r="BE2" s="99"/>
      <c r="BF2" s="100"/>
      <c r="BG2" s="101"/>
      <c r="BH2" s="99"/>
      <c r="BI2" s="100"/>
      <c r="BJ2" s="100"/>
      <c r="BK2" s="100"/>
      <c r="BL2" s="100"/>
      <c r="BM2" s="100"/>
      <c r="BN2" s="100"/>
      <c r="BO2" s="100"/>
      <c r="BP2" s="101"/>
      <c r="BQ2" s="99"/>
      <c r="BR2" s="100"/>
      <c r="BS2" s="100"/>
      <c r="BT2" s="100"/>
      <c r="BU2" s="101"/>
      <c r="BV2" s="106"/>
    </row>
    <row r="3" spans="1:76" ht="22.5" customHeight="1" x14ac:dyDescent="0.5500000000000000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43" t="s">
        <v>91</v>
      </c>
      <c r="N3" s="143"/>
      <c r="O3" s="143"/>
      <c r="P3" s="143"/>
      <c r="Q3" s="143"/>
      <c r="R3" s="143"/>
      <c r="S3" s="143"/>
      <c r="T3" s="143"/>
      <c r="U3" s="143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H3" s="110"/>
      <c r="AI3" s="118"/>
      <c r="AJ3" s="120"/>
      <c r="AK3" s="120"/>
      <c r="AL3" s="120"/>
      <c r="AM3" s="129"/>
      <c r="AN3" s="116"/>
      <c r="AO3" s="116"/>
      <c r="AP3" s="116"/>
      <c r="AQ3" s="131"/>
      <c r="AR3" s="125"/>
      <c r="AS3" s="125"/>
      <c r="AT3" s="125"/>
      <c r="AU3" s="133"/>
      <c r="AV3" s="116"/>
      <c r="AW3" s="144" t="s">
        <v>21</v>
      </c>
      <c r="AX3" s="122"/>
      <c r="AY3" s="122"/>
      <c r="AZ3" s="122"/>
      <c r="BA3" s="121" t="s">
        <v>22</v>
      </c>
      <c r="BB3" s="122"/>
      <c r="BC3" s="122"/>
      <c r="BD3" s="123"/>
      <c r="BE3" s="95"/>
      <c r="BF3" s="29" t="s">
        <v>23</v>
      </c>
      <c r="BG3" s="30" t="s">
        <v>24</v>
      </c>
      <c r="BH3" s="31"/>
      <c r="BI3" s="32" t="s">
        <v>56</v>
      </c>
      <c r="BJ3" s="32" t="s">
        <v>61</v>
      </c>
      <c r="BK3" s="32" t="s">
        <v>57</v>
      </c>
      <c r="BL3" s="32" t="s">
        <v>58</v>
      </c>
      <c r="BM3" s="33" t="s">
        <v>14</v>
      </c>
      <c r="BN3" s="34"/>
      <c r="BO3" s="32" t="s">
        <v>23</v>
      </c>
      <c r="BP3" s="35" t="s">
        <v>24</v>
      </c>
      <c r="BQ3" s="102"/>
      <c r="BR3" s="103"/>
      <c r="BS3" s="103"/>
      <c r="BT3" s="103"/>
      <c r="BU3" s="104"/>
      <c r="BV3" s="107"/>
    </row>
    <row r="4" spans="1:76" ht="22.5" customHeight="1" x14ac:dyDescent="0.5500000000000000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H4" s="36" t="str">
        <f>M3</f>
        <v>令和７年（2025年）４月１日</v>
      </c>
      <c r="AI4" s="37"/>
      <c r="AJ4" s="38"/>
      <c r="AK4" s="38"/>
      <c r="AL4" s="38"/>
      <c r="AM4" s="39"/>
      <c r="AN4" s="40"/>
      <c r="AO4" s="82" t="str">
        <f>H13</f>
        <v>道研管内教育研修センター</v>
      </c>
      <c r="AP4" s="82" t="str">
        <f>H14</f>
        <v>センター長　道研　太郎</v>
      </c>
      <c r="AQ4" s="42"/>
      <c r="AR4" s="43"/>
      <c r="AS4" s="43"/>
      <c r="AT4" s="43"/>
      <c r="AU4" s="44"/>
      <c r="AV4" s="41">
        <f>R16</f>
        <v>50</v>
      </c>
      <c r="AW4" s="69">
        <f>DATEVALUE(AW6)</f>
        <v>45848</v>
      </c>
      <c r="AX4" s="45">
        <f>TIMEVALUE(AX6)</f>
        <v>0.41666666666666669</v>
      </c>
      <c r="AY4" s="46" t="s">
        <v>25</v>
      </c>
      <c r="AZ4" s="70">
        <f>TIMEVALUE(AZ6)</f>
        <v>0.47916666666666669</v>
      </c>
      <c r="BA4" s="76">
        <f>DATEVALUE(BA6)</f>
        <v>45841</v>
      </c>
      <c r="BB4" s="75">
        <f>TIMEVALUE(BB6)</f>
        <v>0.60416666666666663</v>
      </c>
      <c r="BC4" s="46" t="s">
        <v>25</v>
      </c>
      <c r="BD4" s="74">
        <f>TIMEVALUE(BD6)</f>
        <v>0.66666666666666663</v>
      </c>
      <c r="BE4" s="77" t="str">
        <f>D19</f>
        <v>各学校においてZoomにより接続</v>
      </c>
      <c r="BF4" s="43" t="str">
        <f>IF(BF5=TRUE,"○","")</f>
        <v>○</v>
      </c>
      <c r="BG4" s="44" t="str">
        <f>IF(BG5=TRUE,"○","")</f>
        <v/>
      </c>
      <c r="BH4" s="77" t="str">
        <f>D21</f>
        <v>ＩＣＴを活用した授業実践について</v>
      </c>
      <c r="BI4" s="54" t="str">
        <f>IF(BI5=TRUE,"○","")</f>
        <v>○</v>
      </c>
      <c r="BJ4" s="54" t="str">
        <f t="shared" ref="BJ4:BP4" si="0">IF(BJ5=TRUE,"○","")</f>
        <v>○</v>
      </c>
      <c r="BK4" s="54" t="str">
        <f t="shared" si="0"/>
        <v>○</v>
      </c>
      <c r="BL4" s="54" t="str">
        <f t="shared" si="0"/>
        <v/>
      </c>
      <c r="BM4" s="54" t="str">
        <f t="shared" si="0"/>
        <v/>
      </c>
      <c r="BN4" s="78">
        <f>P23</f>
        <v>0</v>
      </c>
      <c r="BO4" s="54" t="str">
        <f t="shared" si="0"/>
        <v>○</v>
      </c>
      <c r="BP4" s="55" t="str">
        <f t="shared" si="0"/>
        <v/>
      </c>
      <c r="BQ4" s="79" t="str">
        <f>G30</f>
        <v>道研管内教育研修センター</v>
      </c>
      <c r="BR4" s="78" t="str">
        <f>G31</f>
        <v>主任</v>
      </c>
      <c r="BS4" s="78" t="str">
        <f>O31</f>
        <v>道研　花子</v>
      </c>
      <c r="BT4" s="78" t="str">
        <f>G32</f>
        <v>011-386-4512</v>
      </c>
      <c r="BU4" s="80" t="str">
        <f>O32</f>
        <v>douken.jigyouka@pref.hokkaido.lg.jp</v>
      </c>
      <c r="BV4" s="81">
        <f>D33</f>
        <v>0</v>
      </c>
    </row>
    <row r="5" spans="1:76" ht="9" customHeight="1" x14ac:dyDescent="0.5500000000000000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H5" s="26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4" t="b">
        <v>1</v>
      </c>
      <c r="BG5" s="4" t="b">
        <v>0</v>
      </c>
      <c r="BH5" s="27"/>
      <c r="BI5" s="27" t="b">
        <v>1</v>
      </c>
      <c r="BJ5" s="27" t="b">
        <v>1</v>
      </c>
      <c r="BK5" s="27" t="b">
        <v>1</v>
      </c>
      <c r="BL5" s="27" t="b">
        <v>0</v>
      </c>
      <c r="BM5" s="27" t="b">
        <v>0</v>
      </c>
      <c r="BN5" s="27"/>
      <c r="BO5" s="27" t="b">
        <v>1</v>
      </c>
      <c r="BP5" s="27" t="b">
        <v>0</v>
      </c>
      <c r="BQ5" s="27"/>
      <c r="BR5" s="27"/>
      <c r="BS5" s="27"/>
      <c r="BT5" s="27"/>
      <c r="BU5" s="27"/>
      <c r="BV5" s="5"/>
    </row>
    <row r="6" spans="1:76" ht="22.5" customHeight="1" x14ac:dyDescent="0.55000000000000004">
      <c r="A6" s="1"/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H6" s="47" t="s">
        <v>27</v>
      </c>
      <c r="AO6" s="83"/>
      <c r="AP6" s="83"/>
      <c r="AQ6" s="83"/>
      <c r="AR6" s="83"/>
      <c r="AS6" s="83"/>
      <c r="AT6" s="83"/>
      <c r="AU6" s="83"/>
      <c r="AV6" s="83"/>
      <c r="AW6" s="89" t="str">
        <f>CONCATENATE("R",F17,".",H17,".",J17)</f>
        <v>R7.7.10</v>
      </c>
      <c r="AX6" s="89" t="str">
        <f>CONCATENATE(M17,":",O17)</f>
        <v>10:0</v>
      </c>
      <c r="AY6" s="89"/>
      <c r="AZ6" s="89" t="str">
        <f>CONCATENATE(R17,":",T17)</f>
        <v>11:30</v>
      </c>
      <c r="BA6" s="89" t="str">
        <f>CONCATENATE("R",F18,".",H18,".",J18)</f>
        <v>R7.7.3</v>
      </c>
      <c r="BB6" s="89" t="str">
        <f>CONCATENATE(M18,":",O18)</f>
        <v>14:30</v>
      </c>
      <c r="BC6" s="89"/>
      <c r="BD6" s="89" t="str">
        <f>CONCATENATE(R18,":",T18)</f>
        <v>16:0</v>
      </c>
      <c r="BE6" s="83"/>
      <c r="BF6" s="89">
        <f>COUNTIF(BF4:BG4,"○")</f>
        <v>1</v>
      </c>
      <c r="BG6" s="83"/>
      <c r="BH6" s="83"/>
      <c r="BI6" s="89">
        <f>COUNTIF(BI4:BM4,"○")</f>
        <v>3</v>
      </c>
      <c r="BJ6" s="83"/>
      <c r="BK6" s="83"/>
      <c r="BL6" s="83"/>
      <c r="BM6" s="83"/>
      <c r="BN6" s="90">
        <f>IF(BN4=0,0,1)</f>
        <v>0</v>
      </c>
      <c r="BO6" s="89">
        <f>COUNTIF(BO4:BP4,"○")</f>
        <v>1</v>
      </c>
      <c r="BP6" s="83"/>
      <c r="BQ6" s="83"/>
      <c r="BR6" s="83"/>
      <c r="BS6" s="83"/>
      <c r="BT6" s="83"/>
      <c r="BU6" s="83"/>
      <c r="BV6" s="83"/>
    </row>
    <row r="7" spans="1:76" ht="9" customHeight="1" x14ac:dyDescent="0.55000000000000004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O7" s="83"/>
      <c r="AP7" s="83"/>
      <c r="AQ7" s="83"/>
      <c r="AR7" s="83"/>
      <c r="AS7" s="83"/>
      <c r="AT7" s="83"/>
      <c r="AU7" s="83"/>
      <c r="AV7" s="83"/>
      <c r="AW7" s="83"/>
      <c r="AX7" s="87">
        <f>AZ6-AX6</f>
        <v>6.25E-2</v>
      </c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</row>
    <row r="8" spans="1:76" ht="22.5" customHeight="1" x14ac:dyDescent="0.5500000000000000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126" t="s">
        <v>88</v>
      </c>
      <c r="M8" s="126"/>
      <c r="N8" s="126"/>
      <c r="O8" s="126"/>
      <c r="P8" s="126"/>
      <c r="Q8" s="126"/>
      <c r="R8" s="126"/>
      <c r="S8" s="126"/>
      <c r="T8" s="126"/>
      <c r="U8" s="126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O8" s="83"/>
      <c r="AP8" s="83"/>
      <c r="AQ8" s="83"/>
      <c r="AR8" s="83"/>
      <c r="AS8" s="83"/>
      <c r="AT8" s="83"/>
      <c r="AU8" s="83"/>
      <c r="AV8" s="83"/>
      <c r="AW8" s="83"/>
      <c r="AX8" s="88">
        <v>6.25E-2</v>
      </c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</row>
    <row r="9" spans="1:76" ht="9" customHeight="1" x14ac:dyDescent="0.55000000000000004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</row>
    <row r="10" spans="1:76" ht="22.5" customHeight="1" x14ac:dyDescent="0.55000000000000004">
      <c r="A10" s="1"/>
      <c r="B10" s="2" t="s">
        <v>63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</row>
    <row r="11" spans="1:76" ht="22.5" customHeight="1" x14ac:dyDescent="0.55000000000000004">
      <c r="A11" s="1"/>
      <c r="B11" s="92" t="s">
        <v>64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</row>
    <row r="12" spans="1:76" s="7" customFormat="1" ht="21.75" customHeight="1" thickBot="1" x14ac:dyDescent="0.6">
      <c r="A12" s="2"/>
      <c r="B12" s="127" t="s">
        <v>29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76" s="7" customFormat="1" ht="35.5" customHeight="1" x14ac:dyDescent="0.55000000000000004">
      <c r="A13" s="2"/>
      <c r="B13" s="145" t="s">
        <v>30</v>
      </c>
      <c r="C13" s="146"/>
      <c r="D13" s="149" t="s">
        <v>31</v>
      </c>
      <c r="E13" s="150"/>
      <c r="F13" s="150"/>
      <c r="G13" s="151"/>
      <c r="H13" s="152" t="s">
        <v>60</v>
      </c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4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76" s="7" customFormat="1" ht="35.5" customHeight="1" x14ac:dyDescent="0.55000000000000004">
      <c r="A14" s="2"/>
      <c r="B14" s="147"/>
      <c r="C14" s="148"/>
      <c r="D14" s="155" t="s">
        <v>32</v>
      </c>
      <c r="E14" s="156"/>
      <c r="F14" s="156"/>
      <c r="G14" s="157"/>
      <c r="H14" s="158" t="s">
        <v>83</v>
      </c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60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76" s="7" customFormat="1" ht="35.5" customHeight="1" x14ac:dyDescent="0.55000000000000004">
      <c r="A15" s="2"/>
      <c r="B15" s="162" t="s">
        <v>4</v>
      </c>
      <c r="C15" s="157"/>
      <c r="D15" s="163" t="s">
        <v>82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5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76" s="7" customFormat="1" ht="35.5" customHeight="1" x14ac:dyDescent="0.55000000000000004">
      <c r="A16" s="2"/>
      <c r="B16" s="166" t="s">
        <v>5</v>
      </c>
      <c r="C16" s="167"/>
      <c r="D16" s="168" t="s">
        <v>81</v>
      </c>
      <c r="E16" s="169"/>
      <c r="F16" s="169"/>
      <c r="G16" s="169"/>
      <c r="H16" s="169"/>
      <c r="I16" s="169"/>
      <c r="J16" s="169"/>
      <c r="K16" s="169"/>
      <c r="L16" s="170"/>
      <c r="M16" s="171" t="s">
        <v>33</v>
      </c>
      <c r="N16" s="172"/>
      <c r="O16" s="172"/>
      <c r="P16" s="173"/>
      <c r="Q16" s="85"/>
      <c r="R16" s="185">
        <v>50</v>
      </c>
      <c r="S16" s="185"/>
      <c r="T16" s="185"/>
      <c r="U16" s="72" t="s">
        <v>34</v>
      </c>
      <c r="V16" s="10"/>
      <c r="W16" s="92"/>
      <c r="X16" s="161"/>
      <c r="Y16" s="161"/>
      <c r="Z16" s="161"/>
      <c r="AA16" s="161"/>
      <c r="AB16" s="161"/>
      <c r="AC16" s="161"/>
      <c r="AD16" s="161"/>
      <c r="AE16" s="92"/>
      <c r="AF16" s="92"/>
    </row>
    <row r="17" spans="1:38" s="7" customFormat="1" ht="32" customHeight="1" x14ac:dyDescent="0.55000000000000004">
      <c r="A17" s="2"/>
      <c r="B17" s="166" t="s">
        <v>35</v>
      </c>
      <c r="C17" s="167"/>
      <c r="D17" s="58"/>
      <c r="E17" s="60" t="s">
        <v>73</v>
      </c>
      <c r="F17" s="62">
        <v>7</v>
      </c>
      <c r="G17" s="60" t="s">
        <v>74</v>
      </c>
      <c r="H17" s="62">
        <v>7</v>
      </c>
      <c r="I17" s="60" t="s">
        <v>75</v>
      </c>
      <c r="J17" s="62">
        <v>10</v>
      </c>
      <c r="K17" s="60" t="s">
        <v>76</v>
      </c>
      <c r="L17" s="60" t="str">
        <f>IFERROR(TEXT(AW4,"(aaa)"),"(　 )")</f>
        <v>(木)</v>
      </c>
      <c r="M17" s="64">
        <v>10</v>
      </c>
      <c r="N17" s="67" t="s">
        <v>77</v>
      </c>
      <c r="O17" s="64">
        <v>0</v>
      </c>
      <c r="P17" s="67" t="s">
        <v>78</v>
      </c>
      <c r="Q17" s="12" t="s">
        <v>93</v>
      </c>
      <c r="R17" s="64">
        <v>11</v>
      </c>
      <c r="S17" s="12" t="s">
        <v>77</v>
      </c>
      <c r="T17" s="64">
        <v>30</v>
      </c>
      <c r="U17" s="67" t="s">
        <v>78</v>
      </c>
      <c r="V17" s="10"/>
      <c r="W17" s="6"/>
      <c r="X17" s="161"/>
      <c r="Y17" s="161"/>
      <c r="Z17" s="161"/>
      <c r="AA17" s="161"/>
      <c r="AB17" s="161"/>
      <c r="AC17" s="161"/>
      <c r="AD17" s="161"/>
      <c r="AE17" s="6"/>
      <c r="AF17" s="6"/>
    </row>
    <row r="18" spans="1:38" s="7" customFormat="1" ht="32" customHeight="1" x14ac:dyDescent="0.2">
      <c r="A18" s="2"/>
      <c r="B18" s="179"/>
      <c r="C18" s="180"/>
      <c r="D18" s="13" t="s">
        <v>36</v>
      </c>
      <c r="E18" s="61" t="s">
        <v>73</v>
      </c>
      <c r="F18" s="63">
        <v>7</v>
      </c>
      <c r="G18" s="61" t="s">
        <v>74</v>
      </c>
      <c r="H18" s="63">
        <v>7</v>
      </c>
      <c r="I18" s="61" t="s">
        <v>75</v>
      </c>
      <c r="J18" s="63">
        <v>3</v>
      </c>
      <c r="K18" s="61" t="s">
        <v>76</v>
      </c>
      <c r="L18" s="61" t="str">
        <f>IFERROR(TEXT(BA4,"(aaa)"),"(　 )")</f>
        <v>(木)</v>
      </c>
      <c r="M18" s="65">
        <v>14</v>
      </c>
      <c r="N18" s="68" t="s">
        <v>77</v>
      </c>
      <c r="O18" s="65">
        <v>30</v>
      </c>
      <c r="P18" s="68" t="s">
        <v>78</v>
      </c>
      <c r="Q18" s="6" t="s">
        <v>93</v>
      </c>
      <c r="R18" s="65">
        <v>16</v>
      </c>
      <c r="S18" s="6" t="s">
        <v>77</v>
      </c>
      <c r="T18" s="65">
        <v>0</v>
      </c>
      <c r="U18" s="68" t="s">
        <v>78</v>
      </c>
      <c r="V18" s="11" t="s">
        <v>37</v>
      </c>
      <c r="W18" s="9"/>
      <c r="Y18" s="48"/>
      <c r="Z18" s="48"/>
      <c r="AA18" s="48"/>
      <c r="AB18" s="48"/>
      <c r="AC18" s="48"/>
      <c r="AD18" s="48"/>
      <c r="AE18" s="48"/>
      <c r="AF18" s="48"/>
      <c r="AG18" s="2"/>
      <c r="AH18" s="2"/>
      <c r="AI18" s="2"/>
      <c r="AJ18" s="2"/>
      <c r="AK18" s="2"/>
      <c r="AL18" s="2"/>
    </row>
    <row r="19" spans="1:38" s="7" customFormat="1" ht="30" customHeight="1" x14ac:dyDescent="0.55000000000000004">
      <c r="A19" s="2"/>
      <c r="B19" s="138" t="s">
        <v>7</v>
      </c>
      <c r="C19" s="139"/>
      <c r="D19" s="140" t="s">
        <v>84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 t="s">
        <v>79</v>
      </c>
      <c r="P19" s="141"/>
      <c r="Q19" s="141"/>
      <c r="R19" s="141"/>
      <c r="S19" s="141"/>
      <c r="T19" s="141"/>
      <c r="U19" s="141"/>
      <c r="V19" s="142"/>
      <c r="X19" s="91" t="str">
        <f>IF(BF6=0,"← 遠隔型または集合型にチェックしてください。","")</f>
        <v/>
      </c>
      <c r="Y19" s="91"/>
      <c r="Z19" s="91"/>
      <c r="AA19" s="91"/>
      <c r="AB19" s="91"/>
      <c r="AC19" s="91"/>
      <c r="AD19" s="53"/>
      <c r="AE19" s="53"/>
      <c r="AF19" s="53"/>
      <c r="AG19" s="49"/>
      <c r="AI19" s="9"/>
      <c r="AJ19" s="9"/>
      <c r="AK19" s="9"/>
      <c r="AL19" s="2"/>
    </row>
    <row r="20" spans="1:38" s="7" customFormat="1" ht="4" customHeight="1" x14ac:dyDescent="0.55000000000000004">
      <c r="A20" s="2"/>
      <c r="B20" s="166" t="s">
        <v>8</v>
      </c>
      <c r="C20" s="167"/>
      <c r="D20" s="195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7"/>
      <c r="X20" s="73"/>
      <c r="Y20" s="73"/>
      <c r="Z20" s="73"/>
      <c r="AA20" s="73"/>
      <c r="AB20" s="73"/>
      <c r="AC20" s="73"/>
      <c r="AD20" s="53"/>
      <c r="AE20" s="53"/>
      <c r="AF20" s="53"/>
      <c r="AG20" s="49"/>
      <c r="AI20" s="9"/>
      <c r="AJ20" s="9"/>
      <c r="AK20" s="9"/>
      <c r="AL20" s="2"/>
    </row>
    <row r="21" spans="1:38" s="7" customFormat="1" ht="70" customHeight="1" x14ac:dyDescent="0.55000000000000004">
      <c r="A21" s="2"/>
      <c r="B21" s="177"/>
      <c r="C21" s="178"/>
      <c r="D21" s="191" t="s">
        <v>92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3"/>
      <c r="W21" s="9"/>
      <c r="X21" s="53"/>
      <c r="Y21" s="53"/>
      <c r="Z21" s="53"/>
      <c r="AA21" s="53"/>
      <c r="AB21" s="53"/>
      <c r="AC21" s="53"/>
      <c r="AD21" s="53"/>
      <c r="AE21" s="53"/>
      <c r="AF21" s="53"/>
      <c r="AG21" s="49"/>
      <c r="AH21" s="2"/>
      <c r="AI21" s="2"/>
      <c r="AJ21" s="2"/>
      <c r="AK21" s="2"/>
      <c r="AL21" s="2"/>
    </row>
    <row r="22" spans="1:38" s="7" customFormat="1" ht="15.5" customHeight="1" x14ac:dyDescent="0.55000000000000004">
      <c r="A22" s="2"/>
      <c r="B22" s="177"/>
      <c r="C22" s="178"/>
      <c r="D22" s="198" t="s">
        <v>55</v>
      </c>
      <c r="E22" s="186" t="s">
        <v>68</v>
      </c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7"/>
      <c r="W22" s="9"/>
      <c r="X22" s="53"/>
      <c r="Y22" s="53"/>
      <c r="Z22" s="53"/>
      <c r="AA22" s="53"/>
      <c r="AB22" s="53"/>
      <c r="AC22" s="53"/>
      <c r="AD22" s="53"/>
      <c r="AE22" s="53"/>
      <c r="AF22" s="53"/>
      <c r="AG22" s="49"/>
      <c r="AH22" s="2"/>
      <c r="AI22" s="2"/>
      <c r="AJ22" s="2"/>
      <c r="AK22" s="2"/>
      <c r="AL22" s="2"/>
    </row>
    <row r="23" spans="1:38" s="7" customFormat="1" ht="17.5" customHeight="1" x14ac:dyDescent="0.55000000000000004">
      <c r="A23" s="2"/>
      <c r="B23" s="177"/>
      <c r="C23" s="178"/>
      <c r="D23" s="199"/>
      <c r="E23" s="194" t="s">
        <v>80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88"/>
      <c r="Q23" s="188"/>
      <c r="R23" s="188"/>
      <c r="S23" s="188"/>
      <c r="T23" s="188"/>
      <c r="U23" s="188"/>
      <c r="V23" s="28" t="s">
        <v>37</v>
      </c>
      <c r="W23" s="9"/>
      <c r="X23" s="91" t="str">
        <f>IF(BI6=0,"← 実施方法のいずれかにチェックしてください。","")</f>
        <v/>
      </c>
      <c r="Y23" s="91"/>
      <c r="Z23" s="91"/>
      <c r="AA23" s="91"/>
      <c r="AB23" s="91"/>
      <c r="AC23" s="91"/>
      <c r="AD23" s="53"/>
      <c r="AE23" s="53"/>
      <c r="AF23" s="53"/>
      <c r="AG23" s="49"/>
      <c r="AH23" s="2"/>
      <c r="AI23" s="2"/>
      <c r="AJ23" s="2"/>
      <c r="AK23" s="2"/>
      <c r="AL23" s="2"/>
    </row>
    <row r="24" spans="1:38" s="7" customFormat="1" ht="28" customHeight="1" x14ac:dyDescent="0.55000000000000004">
      <c r="A24" s="2"/>
      <c r="B24" s="177"/>
      <c r="C24" s="178"/>
      <c r="D24" s="199"/>
      <c r="E24" s="189" t="s">
        <v>67</v>
      </c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90"/>
      <c r="W24" s="14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8" s="7" customFormat="1" ht="15.5" customHeight="1" x14ac:dyDescent="0.55000000000000004">
      <c r="A25" s="2"/>
      <c r="B25" s="177"/>
      <c r="C25" s="178"/>
      <c r="D25" s="199"/>
      <c r="E25" s="186" t="s">
        <v>89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4"/>
      <c r="X25" s="50"/>
      <c r="Y25" s="50"/>
      <c r="Z25" s="50"/>
      <c r="AA25" s="50"/>
      <c r="AB25" s="50"/>
      <c r="AC25" s="50"/>
      <c r="AD25" s="50"/>
      <c r="AE25" s="50"/>
      <c r="AF25" s="50"/>
      <c r="AG25" s="50"/>
    </row>
    <row r="26" spans="1:38" s="7" customFormat="1" ht="15.5" customHeight="1" x14ac:dyDescent="0.55000000000000004">
      <c r="A26" s="2"/>
      <c r="B26" s="177"/>
      <c r="C26" s="178"/>
      <c r="D26" s="199"/>
      <c r="E26" s="188" t="s">
        <v>69</v>
      </c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203"/>
      <c r="W26" s="14"/>
      <c r="X26" s="91" t="str">
        <f>IF(BO6=0,"← 遠隔または集合にチェックしてください。","")</f>
        <v/>
      </c>
      <c r="Y26" s="91"/>
      <c r="Z26" s="91"/>
      <c r="AA26" s="91"/>
      <c r="AB26" s="91"/>
      <c r="AC26" s="91"/>
      <c r="AD26" s="50"/>
      <c r="AE26" s="50"/>
      <c r="AF26" s="50"/>
      <c r="AG26" s="50"/>
    </row>
    <row r="27" spans="1:38" s="7" customFormat="1" ht="15.5" customHeight="1" x14ac:dyDescent="0.55000000000000004">
      <c r="A27" s="2"/>
      <c r="B27" s="177"/>
      <c r="C27" s="178"/>
      <c r="D27" s="199"/>
      <c r="E27" s="205" t="s">
        <v>90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8"/>
      <c r="W27" s="14"/>
      <c r="X27" s="91" t="str">
        <f>IF(BO6=2,"← 遠隔と集合の両方がチェックされています。（校内研修の場合は修正不要）","")</f>
        <v/>
      </c>
      <c r="Y27" s="91"/>
      <c r="Z27" s="91"/>
      <c r="AA27" s="91"/>
      <c r="AB27" s="91"/>
      <c r="AC27" s="91"/>
      <c r="AD27" s="91"/>
      <c r="AE27" s="91"/>
      <c r="AF27" s="50"/>
      <c r="AG27" s="50"/>
    </row>
    <row r="28" spans="1:38" s="7" customFormat="1" ht="26.5" customHeight="1" x14ac:dyDescent="0.55000000000000004">
      <c r="A28" s="2"/>
      <c r="B28" s="177"/>
      <c r="C28" s="178"/>
      <c r="D28" s="199"/>
      <c r="E28" s="93"/>
      <c r="F28" s="93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8"/>
      <c r="W28" s="14"/>
      <c r="X28" s="91" t="str">
        <f>IF(AND(BP4="○",G28=""),"← 集合を希望する理由や必要性を具体的に記載してください。","")</f>
        <v/>
      </c>
      <c r="Y28" s="91"/>
      <c r="Z28" s="91"/>
      <c r="AA28" s="91"/>
      <c r="AB28" s="91"/>
      <c r="AC28" s="91"/>
      <c r="AD28" s="91"/>
      <c r="AE28" s="50"/>
      <c r="AF28" s="50"/>
      <c r="AG28" s="50"/>
    </row>
    <row r="29" spans="1:38" s="7" customFormat="1" ht="4" customHeight="1" x14ac:dyDescent="0.55000000000000004">
      <c r="A29" s="2"/>
      <c r="B29" s="179"/>
      <c r="C29" s="180"/>
      <c r="D29" s="200"/>
      <c r="E29" s="84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2"/>
      <c r="W29" s="14"/>
      <c r="X29" s="73"/>
      <c r="Y29" s="73"/>
      <c r="Z29" s="73"/>
      <c r="AA29" s="73"/>
      <c r="AB29" s="73"/>
      <c r="AC29" s="73"/>
      <c r="AD29" s="73"/>
      <c r="AE29" s="50"/>
      <c r="AF29" s="50"/>
      <c r="AG29" s="50"/>
    </row>
    <row r="30" spans="1:38" s="7" customFormat="1" ht="25.5" customHeight="1" x14ac:dyDescent="0.55000000000000004">
      <c r="A30" s="2"/>
      <c r="B30" s="166" t="s">
        <v>38</v>
      </c>
      <c r="C30" s="167"/>
      <c r="D30" s="208" t="s">
        <v>39</v>
      </c>
      <c r="E30" s="208"/>
      <c r="F30" s="208"/>
      <c r="G30" s="159" t="s">
        <v>60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60"/>
      <c r="W30" s="14"/>
      <c r="Y30" s="14"/>
      <c r="Z30" s="14"/>
      <c r="AA30" s="14"/>
      <c r="AB30" s="14"/>
      <c r="AC30" s="14"/>
      <c r="AD30" s="14"/>
      <c r="AE30" s="14"/>
      <c r="AF30" s="14"/>
    </row>
    <row r="31" spans="1:38" s="7" customFormat="1" ht="25.5" customHeight="1" x14ac:dyDescent="0.55000000000000004">
      <c r="A31" s="2"/>
      <c r="B31" s="177"/>
      <c r="C31" s="178"/>
      <c r="D31" s="155" t="s">
        <v>40</v>
      </c>
      <c r="E31" s="156"/>
      <c r="F31" s="156"/>
      <c r="G31" s="184" t="s">
        <v>70</v>
      </c>
      <c r="H31" s="184"/>
      <c r="I31" s="184"/>
      <c r="J31" s="184"/>
      <c r="K31" s="184"/>
      <c r="L31" s="156" t="s">
        <v>41</v>
      </c>
      <c r="M31" s="156"/>
      <c r="N31" s="157"/>
      <c r="O31" s="181" t="s">
        <v>85</v>
      </c>
      <c r="P31" s="182"/>
      <c r="Q31" s="182"/>
      <c r="R31" s="182"/>
      <c r="S31" s="182"/>
      <c r="T31" s="182"/>
      <c r="U31" s="182"/>
      <c r="V31" s="183"/>
      <c r="W31" s="15"/>
      <c r="X31" s="50"/>
      <c r="Y31" s="15"/>
      <c r="Z31" s="15"/>
      <c r="AA31" s="15"/>
      <c r="AB31" s="15"/>
      <c r="AC31" s="15"/>
      <c r="AD31" s="15"/>
      <c r="AE31" s="15"/>
      <c r="AF31" s="15"/>
    </row>
    <row r="32" spans="1:38" s="7" customFormat="1" ht="25.5" customHeight="1" x14ac:dyDescent="0.55000000000000004">
      <c r="A32" s="2"/>
      <c r="B32" s="177"/>
      <c r="C32" s="178"/>
      <c r="D32" s="155" t="s">
        <v>42</v>
      </c>
      <c r="E32" s="156"/>
      <c r="F32" s="156"/>
      <c r="G32" s="184" t="s">
        <v>71</v>
      </c>
      <c r="H32" s="184"/>
      <c r="I32" s="184"/>
      <c r="J32" s="184"/>
      <c r="K32" s="184"/>
      <c r="L32" s="156" t="s">
        <v>43</v>
      </c>
      <c r="M32" s="156"/>
      <c r="N32" s="157"/>
      <c r="O32" s="181" t="s">
        <v>72</v>
      </c>
      <c r="P32" s="182"/>
      <c r="Q32" s="182"/>
      <c r="R32" s="182"/>
      <c r="S32" s="182"/>
      <c r="T32" s="182"/>
      <c r="U32" s="182"/>
      <c r="V32" s="183"/>
      <c r="W32" s="6"/>
      <c r="X32" s="51"/>
      <c r="Y32" s="6"/>
      <c r="Z32" s="6"/>
      <c r="AA32" s="6"/>
      <c r="AB32" s="6"/>
      <c r="AC32" s="6"/>
      <c r="AD32" s="6"/>
      <c r="AE32" s="6"/>
      <c r="AF32" s="6"/>
    </row>
    <row r="33" spans="1:33" s="7" customFormat="1" ht="45" customHeight="1" thickBot="1" x14ac:dyDescent="0.6">
      <c r="A33" s="2"/>
      <c r="B33" s="138" t="s">
        <v>9</v>
      </c>
      <c r="C33" s="139"/>
      <c r="D33" s="174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6"/>
      <c r="W33" s="16"/>
      <c r="X33" s="51"/>
      <c r="Y33" s="16"/>
      <c r="Z33" s="16"/>
      <c r="AA33" s="16"/>
      <c r="AB33" s="16"/>
      <c r="AC33" s="16"/>
      <c r="AD33" s="16"/>
      <c r="AE33" s="16"/>
      <c r="AF33" s="16"/>
    </row>
    <row r="34" spans="1:33" s="7" customFormat="1" ht="19" customHeight="1" thickTop="1" x14ac:dyDescent="0.55000000000000004">
      <c r="A34" s="2"/>
      <c r="B34" s="17" t="s">
        <v>44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9"/>
      <c r="W34" s="92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spans="1:33" s="7" customFormat="1" ht="19" customHeight="1" x14ac:dyDescent="0.55000000000000004">
      <c r="A35" s="2"/>
      <c r="B35" s="20" t="s">
        <v>66</v>
      </c>
      <c r="C35" s="2"/>
      <c r="D35" s="2"/>
      <c r="E35" s="2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1" t="s">
        <v>45</v>
      </c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1:33" ht="19" customHeight="1" x14ac:dyDescent="0.55000000000000004">
      <c r="A36" s="1"/>
      <c r="B36" s="20" t="s">
        <v>46</v>
      </c>
      <c r="C36" s="2"/>
      <c r="D36" s="2"/>
      <c r="E36" s="2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1" t="s">
        <v>45</v>
      </c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3" s="7" customFormat="1" ht="19" customHeight="1" thickBot="1" x14ac:dyDescent="0.6">
      <c r="A37" s="2"/>
      <c r="B37" s="22" t="s">
        <v>86</v>
      </c>
      <c r="C37" s="23"/>
      <c r="D37" s="23"/>
      <c r="E37" s="66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4" t="s">
        <v>45</v>
      </c>
      <c r="W37" s="94"/>
      <c r="X37" s="94"/>
      <c r="Y37" s="94"/>
      <c r="Z37" s="94"/>
      <c r="AA37" s="94"/>
      <c r="AB37" s="94"/>
      <c r="AC37" s="94"/>
      <c r="AD37" s="94"/>
      <c r="AE37" s="94"/>
      <c r="AF37" s="94"/>
    </row>
    <row r="38" spans="1:33" s="7" customFormat="1" ht="30" customHeight="1" thickTop="1" x14ac:dyDescent="0.2">
      <c r="A38" s="2"/>
      <c r="B38" s="25" t="s">
        <v>47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94"/>
      <c r="Y38" s="94"/>
      <c r="Z38" s="94"/>
      <c r="AA38" s="94"/>
      <c r="AB38" s="94"/>
      <c r="AC38" s="94"/>
      <c r="AD38" s="94"/>
      <c r="AE38" s="94"/>
      <c r="AF38" s="94"/>
    </row>
    <row r="39" spans="1:33" s="7" customFormat="1" ht="18.649999999999999" customHeight="1" x14ac:dyDescent="0.55000000000000004">
      <c r="A39" s="2"/>
      <c r="B39" s="1" t="s">
        <v>62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3" ht="17.25" customHeight="1" x14ac:dyDescent="0.55000000000000004">
      <c r="A40" s="1"/>
      <c r="B40" s="1" t="s">
        <v>50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3" ht="17.25" customHeight="1" x14ac:dyDescent="0.55000000000000004">
      <c r="A41" s="1"/>
      <c r="B41" s="1" t="s">
        <v>51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3" ht="17.25" customHeight="1" x14ac:dyDescent="0.55000000000000004">
      <c r="A42" s="1"/>
      <c r="B42" s="1" t="s">
        <v>65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3" ht="17.25" customHeight="1" x14ac:dyDescent="0.55000000000000004">
      <c r="A43" s="1"/>
      <c r="B43" s="1" t="s">
        <v>52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3" ht="17.25" customHeight="1" x14ac:dyDescent="0.55000000000000004">
      <c r="A44" s="1"/>
      <c r="B44" s="1" t="s">
        <v>53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3" ht="17.25" customHeight="1" x14ac:dyDescent="0.55000000000000004">
      <c r="A45" s="1"/>
      <c r="B45" s="1" t="s">
        <v>48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3" ht="17.25" customHeight="1" x14ac:dyDescent="0.55000000000000004">
      <c r="A46" s="1"/>
      <c r="B46" s="1" t="s">
        <v>49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3" ht="21.75" customHeight="1" x14ac:dyDescent="0.55000000000000004"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3" ht="21.75" customHeight="1" x14ac:dyDescent="0.55000000000000004"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ht="21.75" customHeight="1" x14ac:dyDescent="0.55000000000000004"/>
    <row r="50" ht="21.75" customHeight="1" x14ac:dyDescent="0.55000000000000004"/>
    <row r="51" ht="21.75" customHeight="1" x14ac:dyDescent="0.55000000000000004"/>
    <row r="52" ht="21.75" customHeight="1" x14ac:dyDescent="0.55000000000000004"/>
    <row r="53" ht="21.75" customHeight="1" x14ac:dyDescent="0.55000000000000004"/>
    <row r="54" ht="21.75" customHeight="1" x14ac:dyDescent="0.55000000000000004"/>
    <row r="55" ht="21.75" customHeight="1" x14ac:dyDescent="0.55000000000000004"/>
  </sheetData>
  <mergeCells count="73">
    <mergeCell ref="F35:U35"/>
    <mergeCell ref="F36:U36"/>
    <mergeCell ref="F37:U37"/>
    <mergeCell ref="D32:F32"/>
    <mergeCell ref="G32:K32"/>
    <mergeCell ref="L32:N32"/>
    <mergeCell ref="O32:V32"/>
    <mergeCell ref="B33:C33"/>
    <mergeCell ref="D33:V33"/>
    <mergeCell ref="E27:U27"/>
    <mergeCell ref="G28:U28"/>
    <mergeCell ref="F29:V29"/>
    <mergeCell ref="B30:C32"/>
    <mergeCell ref="D30:F30"/>
    <mergeCell ref="G30:V30"/>
    <mergeCell ref="D31:F31"/>
    <mergeCell ref="G31:K31"/>
    <mergeCell ref="L31:N31"/>
    <mergeCell ref="O31:V31"/>
    <mergeCell ref="B20:C29"/>
    <mergeCell ref="D20:V20"/>
    <mergeCell ref="D21:V21"/>
    <mergeCell ref="D22:D29"/>
    <mergeCell ref="E22:V22"/>
    <mergeCell ref="E23:O23"/>
    <mergeCell ref="P23:U23"/>
    <mergeCell ref="E24:V24"/>
    <mergeCell ref="E25:V25"/>
    <mergeCell ref="E26:V26"/>
    <mergeCell ref="X16:AD16"/>
    <mergeCell ref="B17:C18"/>
    <mergeCell ref="X17:AD17"/>
    <mergeCell ref="B19:C19"/>
    <mergeCell ref="D19:N19"/>
    <mergeCell ref="O19:V19"/>
    <mergeCell ref="B15:C15"/>
    <mergeCell ref="D15:V15"/>
    <mergeCell ref="B16:C16"/>
    <mergeCell ref="D16:L16"/>
    <mergeCell ref="M16:P16"/>
    <mergeCell ref="R16:T16"/>
    <mergeCell ref="M3:U3"/>
    <mergeCell ref="AW3:AZ3"/>
    <mergeCell ref="BA3:BD3"/>
    <mergeCell ref="L8:U8"/>
    <mergeCell ref="B12:V12"/>
    <mergeCell ref="B13:C14"/>
    <mergeCell ref="D13:G13"/>
    <mergeCell ref="H13:V13"/>
    <mergeCell ref="D14:G14"/>
    <mergeCell ref="H14:V14"/>
    <mergeCell ref="AM2:AM3"/>
    <mergeCell ref="AQ2:AQ3"/>
    <mergeCell ref="AR2:AR3"/>
    <mergeCell ref="AS2:AS3"/>
    <mergeCell ref="AT2:AT3"/>
    <mergeCell ref="AU2:AU3"/>
    <mergeCell ref="AV1:AV3"/>
    <mergeCell ref="AW1:BD2"/>
    <mergeCell ref="BE1:BG2"/>
    <mergeCell ref="BH1:BP2"/>
    <mergeCell ref="BQ1:BU3"/>
    <mergeCell ref="BV1:BV3"/>
    <mergeCell ref="AH1:AH3"/>
    <mergeCell ref="AI1:AM1"/>
    <mergeCell ref="AN1:AN3"/>
    <mergeCell ref="AO1:AO3"/>
    <mergeCell ref="AP1:AP3"/>
    <mergeCell ref="AQ1:AU1"/>
    <mergeCell ref="AI2:AI3"/>
    <mergeCell ref="AJ2:AJ3"/>
    <mergeCell ref="AK2:AK3"/>
    <mergeCell ref="AL2:AL3"/>
  </mergeCells>
  <phoneticPr fontId="2"/>
  <conditionalFormatting sqref="H13:H14 D15:D16 F17 H17 J17 M17 O17 R16:R17 T17 D19 D21 O31:O32 G30:G32">
    <cfRule type="containsBlanks" dxfId="4" priority="5">
      <formula>LEN(TRIM(D13))=0</formula>
    </cfRule>
  </conditionalFormatting>
  <conditionalFormatting sqref="G28">
    <cfRule type="expression" dxfId="3" priority="4">
      <formula>$BP$5=TRUE</formula>
    </cfRule>
  </conditionalFormatting>
  <conditionalFormatting sqref="P23:U23">
    <cfRule type="expression" dxfId="2" priority="2">
      <formula>$BN$6=1</formula>
    </cfRule>
    <cfRule type="expression" dxfId="1" priority="3">
      <formula>$BM$4="○"</formula>
    </cfRule>
  </conditionalFormatting>
  <conditionalFormatting sqref="G28:U28">
    <cfRule type="notContainsBlanks" dxfId="0" priority="1">
      <formula>LEN(TRIM(G28))&gt;0</formula>
    </cfRule>
  </conditionalFormatting>
  <dataValidations count="1">
    <dataValidation type="list" allowBlank="1" showInputMessage="1" showErrorMessage="1" sqref="Q16" xr:uid="{780C4E21-9D41-41B6-8F8D-6026A6BCB9A4}">
      <formula1>$BX$1:$BX$2</formula1>
    </dataValidation>
  </dataValidations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15</xdr:col>
                    <xdr:colOff>88900</xdr:colOff>
                    <xdr:row>18</xdr:row>
                    <xdr:rowOff>69850</xdr:rowOff>
                  </from>
                  <to>
                    <xdr:col>16</xdr:col>
                    <xdr:colOff>6350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18</xdr:col>
                    <xdr:colOff>69850</xdr:colOff>
                    <xdr:row>18</xdr:row>
                    <xdr:rowOff>69850</xdr:rowOff>
                  </from>
                  <to>
                    <xdr:col>18</xdr:col>
                    <xdr:colOff>247650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177800</xdr:rowOff>
                  </from>
                  <to>
                    <xdr:col>4</xdr:col>
                    <xdr:colOff>450850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9</xdr:col>
                    <xdr:colOff>311150</xdr:colOff>
                    <xdr:row>21</xdr:row>
                    <xdr:rowOff>177800</xdr:rowOff>
                  </from>
                  <to>
                    <xdr:col>10</xdr:col>
                    <xdr:colOff>184150</xdr:colOff>
                    <xdr:row>22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11</xdr:col>
                    <xdr:colOff>342900</xdr:colOff>
                    <xdr:row>21</xdr:row>
                    <xdr:rowOff>171450</xdr:rowOff>
                  </from>
                  <to>
                    <xdr:col>12</xdr:col>
                    <xdr:colOff>133350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5</xdr:col>
                    <xdr:colOff>266700</xdr:colOff>
                    <xdr:row>21</xdr:row>
                    <xdr:rowOff>184150</xdr:rowOff>
                  </from>
                  <to>
                    <xdr:col>6</xdr:col>
                    <xdr:colOff>133350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21</xdr:row>
                    <xdr:rowOff>171450</xdr:rowOff>
                  </from>
                  <to>
                    <xdr:col>8</xdr:col>
                    <xdr:colOff>133350</xdr:colOff>
                    <xdr:row>22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171450</xdr:rowOff>
                  </from>
                  <to>
                    <xdr:col>4</xdr:col>
                    <xdr:colOff>374650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4</xdr:col>
                    <xdr:colOff>114300</xdr:colOff>
                    <xdr:row>25</xdr:row>
                    <xdr:rowOff>158750</xdr:rowOff>
                  </from>
                  <to>
                    <xdr:col>4</xdr:col>
                    <xdr:colOff>419100</xdr:colOff>
                    <xdr:row>27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陽太</dc:creator>
  <cp:lastModifiedBy>齋藤＿麻衣</cp:lastModifiedBy>
  <cp:lastPrinted>2026-02-09T23:59:03Z</cp:lastPrinted>
  <dcterms:created xsi:type="dcterms:W3CDTF">2023-01-31T05:08:04Z</dcterms:created>
  <dcterms:modified xsi:type="dcterms:W3CDTF">2026-02-10T00:05:15Z</dcterms:modified>
</cp:coreProperties>
</file>